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60" activeTab="0"/>
  </bookViews>
  <sheets>
    <sheet name="附表1" sheetId="1" r:id="rId1"/>
    <sheet name="Sheet1" sheetId="2" r:id="rId2"/>
  </sheets>
  <definedNames>
    <definedName name="aaaa">'附表1'!$B$1:$P$1</definedName>
    <definedName name="_xlnm.Print_Titles" localSheetId="0">'附表1'!$1:$1</definedName>
  </definedNames>
  <calcPr fullCalcOnLoad="1"/>
</workbook>
</file>

<file path=xl/sharedStrings.xml><?xml version="1.0" encoding="utf-8"?>
<sst xmlns="http://schemas.openxmlformats.org/spreadsheetml/2006/main" count="592" uniqueCount="225">
  <si>
    <t>课序号</t>
  </si>
  <si>
    <t>工作量(学时)</t>
  </si>
  <si>
    <t>备注</t>
  </si>
  <si>
    <t>学分</t>
  </si>
  <si>
    <t>教师</t>
  </si>
  <si>
    <t>校区</t>
  </si>
  <si>
    <t>班级</t>
  </si>
  <si>
    <t>课程名称</t>
  </si>
  <si>
    <t>课程属质</t>
  </si>
  <si>
    <t>课程号</t>
  </si>
  <si>
    <t>层次</t>
  </si>
  <si>
    <r>
      <t>d</t>
    </r>
    <r>
      <rPr>
        <sz val="10"/>
        <rFont val="宋体"/>
        <family val="0"/>
      </rPr>
      <t>d</t>
    </r>
  </si>
  <si>
    <t>01</t>
  </si>
  <si>
    <t>宁堂原</t>
  </si>
  <si>
    <t>祝丽香</t>
  </si>
  <si>
    <t>房信胜</t>
  </si>
  <si>
    <t>吴佳洁</t>
  </si>
  <si>
    <t>周红英</t>
  </si>
  <si>
    <t>02</t>
  </si>
  <si>
    <t>03</t>
  </si>
  <si>
    <t>06</t>
  </si>
  <si>
    <t>04</t>
  </si>
  <si>
    <t>05</t>
  </si>
  <si>
    <t>农业生态学</t>
  </si>
  <si>
    <t>BK006006</t>
  </si>
  <si>
    <t xml:space="preserve">韩坤 </t>
  </si>
  <si>
    <t>农业生物技术实验</t>
  </si>
  <si>
    <t>BK006007</t>
  </si>
  <si>
    <t>张永中</t>
  </si>
  <si>
    <t xml:space="preserve">马信 </t>
  </si>
  <si>
    <t>植科15-1</t>
  </si>
  <si>
    <t>农学15-1</t>
  </si>
  <si>
    <t>植科15-2</t>
  </si>
  <si>
    <t>农学15-2</t>
  </si>
  <si>
    <t>农学15-3</t>
  </si>
  <si>
    <t>农学15-4</t>
  </si>
  <si>
    <t>中药15-1</t>
  </si>
  <si>
    <t>柳洪鹃</t>
  </si>
  <si>
    <t>韩惠芳</t>
  </si>
  <si>
    <t>宋宪亮</t>
  </si>
  <si>
    <t>李宪彬</t>
  </si>
  <si>
    <t>李向东</t>
  </si>
  <si>
    <t>作物种子学</t>
  </si>
  <si>
    <t>宋振巧</t>
  </si>
  <si>
    <t>课程系数</t>
  </si>
  <si>
    <t>理论学时</t>
  </si>
  <si>
    <t>实验学时</t>
  </si>
  <si>
    <t>选课人数</t>
  </si>
  <si>
    <t>基数标准</t>
  </si>
  <si>
    <t>植科15-2 植科15-1</t>
  </si>
  <si>
    <t>农学15-4 农学15-3</t>
  </si>
  <si>
    <t>农学15-1 农学15-2</t>
  </si>
  <si>
    <t>种子15-3 种子15-1 种子15-2</t>
  </si>
  <si>
    <t>农学15-1 农学15-2 农学15-4 农学15-3</t>
  </si>
  <si>
    <t xml:space="preserve">石玉 </t>
  </si>
  <si>
    <t>鲍印广</t>
  </si>
  <si>
    <t>孙爱清</t>
  </si>
  <si>
    <t>遗传学A</t>
  </si>
  <si>
    <t>BK006003</t>
  </si>
  <si>
    <t>封德顺</t>
  </si>
  <si>
    <t>李平华</t>
  </si>
  <si>
    <t>储昭辉</t>
  </si>
  <si>
    <t>遗传学实验A</t>
  </si>
  <si>
    <t>BK006004</t>
  </si>
  <si>
    <t>07</t>
  </si>
  <si>
    <t>08</t>
  </si>
  <si>
    <t>杜柏娟</t>
  </si>
  <si>
    <t>09</t>
  </si>
  <si>
    <t>10</t>
  </si>
  <si>
    <t>遗传学B</t>
  </si>
  <si>
    <t>BK006008</t>
  </si>
  <si>
    <t>刘树兵</t>
  </si>
  <si>
    <t>张卫东</t>
  </si>
  <si>
    <t>王宏伟</t>
  </si>
  <si>
    <t>刘风珍</t>
  </si>
  <si>
    <t xml:space="preserve">李宁 </t>
  </si>
  <si>
    <t xml:space="preserve">胥倩 </t>
  </si>
  <si>
    <t>庞昀龙</t>
  </si>
  <si>
    <t>遗传学实验B</t>
  </si>
  <si>
    <t>BK006009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</si>
  <si>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</si>
  <si>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</si>
  <si>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</si>
  <si>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</si>
  <si>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</si>
  <si>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</si>
  <si>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</si>
  <si>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</si>
  <si>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</si>
  <si>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</si>
  <si>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</si>
  <si>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</si>
  <si>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</si>
  <si>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</si>
  <si>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</si>
  <si>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</si>
  <si>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赵久海</t>
  </si>
  <si>
    <t>27</t>
  </si>
  <si>
    <t>28</t>
  </si>
  <si>
    <t>29</t>
  </si>
  <si>
    <t xml:space="preserve">陈谦 </t>
  </si>
  <si>
    <t>30</t>
  </si>
  <si>
    <t>31</t>
  </si>
  <si>
    <t>32</t>
  </si>
  <si>
    <t>33</t>
  </si>
  <si>
    <t xml:space="preserve">倪飞 </t>
  </si>
  <si>
    <t>34</t>
  </si>
  <si>
    <t>35</t>
  </si>
  <si>
    <t>36</t>
  </si>
  <si>
    <t>庄永斌</t>
  </si>
  <si>
    <t>37</t>
  </si>
  <si>
    <t>张国斌</t>
  </si>
  <si>
    <t>38</t>
  </si>
  <si>
    <t>王向兰</t>
  </si>
  <si>
    <t>作物生产学实验1</t>
  </si>
  <si>
    <t>BK006010</t>
  </si>
  <si>
    <t>任佰朝</t>
  </si>
  <si>
    <t>作物育种学1</t>
  </si>
  <si>
    <t>BK006012</t>
  </si>
  <si>
    <t xml:space="preserve">作物育种学实验1 </t>
  </si>
  <si>
    <t>BK006014</t>
  </si>
  <si>
    <t>耕作学</t>
  </si>
  <si>
    <t>BK006018</t>
  </si>
  <si>
    <t>植物育种学（各论）</t>
  </si>
  <si>
    <t>BK007001</t>
  </si>
  <si>
    <t>植物育种学A2</t>
  </si>
  <si>
    <t>BK007004</t>
  </si>
  <si>
    <t>植物育种学实验A</t>
  </si>
  <si>
    <t>BK007005</t>
  </si>
  <si>
    <t>植物生产学A1</t>
  </si>
  <si>
    <t>BK007006</t>
  </si>
  <si>
    <t>植物生产学实验A</t>
  </si>
  <si>
    <t>BK007009</t>
  </si>
  <si>
    <t>杨东清</t>
  </si>
  <si>
    <t>种子加工与贮藏</t>
  </si>
  <si>
    <t>BK008001</t>
  </si>
  <si>
    <t>陈燕红</t>
  </si>
  <si>
    <t>种子检验学</t>
  </si>
  <si>
    <t>BK008002</t>
  </si>
  <si>
    <t>张春庆</t>
  </si>
  <si>
    <t>种子生产学</t>
  </si>
  <si>
    <t>BK008003</t>
  </si>
  <si>
    <t>吴承来</t>
  </si>
  <si>
    <t>种子实验技术</t>
  </si>
  <si>
    <t>BK008005</t>
  </si>
  <si>
    <t>BK008006</t>
  </si>
  <si>
    <t>药用植物育种学</t>
  </si>
  <si>
    <t>BK052003</t>
  </si>
  <si>
    <t>药用植物育种学实验</t>
  </si>
  <si>
    <t>BK052004</t>
  </si>
  <si>
    <t>药用植物栽培学2</t>
  </si>
  <si>
    <t>BK052006</t>
  </si>
  <si>
    <t>药用植物栽培学实验2</t>
  </si>
  <si>
    <t>BK052008</t>
  </si>
  <si>
    <t>中药药剂学</t>
  </si>
  <si>
    <t>BK052015</t>
  </si>
  <si>
    <t>中药药剂学实验</t>
  </si>
  <si>
    <t>BK052016</t>
  </si>
  <si>
    <t>中医药基础理论</t>
  </si>
  <si>
    <t>BK052019</t>
  </si>
  <si>
    <t>生科16-5 生科16-3 生科16-1 生科16-4 生科16-2</t>
  </si>
  <si>
    <t>生技16-1 生技16-3 生技16-2 生技16-4</t>
  </si>
  <si>
    <t>齐鲁16-1</t>
  </si>
  <si>
    <t>生科16-1</t>
  </si>
  <si>
    <t>生科16-2</t>
  </si>
  <si>
    <t>生科16-3</t>
  </si>
  <si>
    <t>生科16-4</t>
  </si>
  <si>
    <t>生科16-5</t>
  </si>
  <si>
    <t>生技16-1</t>
  </si>
  <si>
    <t>生技16-2</t>
  </si>
  <si>
    <t>生技16-3</t>
  </si>
  <si>
    <t>生技16-4</t>
  </si>
  <si>
    <t>种子16-3 种子16-1 种子16-2</t>
  </si>
  <si>
    <t>种子16-1</t>
  </si>
  <si>
    <t>种子16-2</t>
  </si>
  <si>
    <t>种子16-3</t>
  </si>
  <si>
    <t>农学16-4 农学16-1 农学16-2 农学16-3</t>
  </si>
  <si>
    <t>种子16-3 植科16-1 种子16-1 植科16-2 种子16-2</t>
  </si>
  <si>
    <t>园艺16-2 园艺16-4 园艺16-5 园艺16-1 园艺16-3</t>
  </si>
  <si>
    <t>园艺16-6 园艺16-7 茶学16-1 中药16-1 中药16-2</t>
  </si>
  <si>
    <t>植保16-2 植保16-4 森保16-1 植保16-1 植保16-3 森保16-2</t>
  </si>
  <si>
    <t>资环16-1 资环16-2 资环16-3 草业16-2 草业16-1</t>
  </si>
  <si>
    <t>菌物16-1 植检16-3 植检16-1 菌物16-2 植检16-2</t>
  </si>
  <si>
    <t>烟草16-2 烟草16-1 蚕学16-1</t>
  </si>
  <si>
    <t>农学16-1</t>
  </si>
  <si>
    <t>农学16-2</t>
  </si>
  <si>
    <t>农学16-3</t>
  </si>
  <si>
    <t>农学16-4</t>
  </si>
  <si>
    <t>植科16-1</t>
  </si>
  <si>
    <t>植科16-2</t>
  </si>
  <si>
    <t>园艺16-1</t>
  </si>
  <si>
    <t>园艺16-2</t>
  </si>
  <si>
    <t>园艺16-3</t>
  </si>
  <si>
    <t>园艺16-4</t>
  </si>
  <si>
    <t>园艺16-5</t>
  </si>
  <si>
    <t>茶学16-1</t>
  </si>
  <si>
    <t>植保16-1</t>
  </si>
  <si>
    <t>植保16-2</t>
  </si>
  <si>
    <t>植保16-3</t>
  </si>
  <si>
    <t>植保16-4</t>
  </si>
  <si>
    <t>资环16-1</t>
  </si>
  <si>
    <t>资环16-2</t>
  </si>
  <si>
    <t>资环16-3</t>
  </si>
  <si>
    <t>植检16-1</t>
  </si>
  <si>
    <t>植检16-2</t>
  </si>
  <si>
    <t>植检16-3</t>
  </si>
  <si>
    <t>烟草16-1</t>
  </si>
  <si>
    <t>烟草16-2</t>
  </si>
  <si>
    <t>蚕学16-1</t>
  </si>
  <si>
    <t>森保16-1</t>
  </si>
  <si>
    <t>森保16-2</t>
  </si>
  <si>
    <t>草业16-1</t>
  </si>
  <si>
    <t>草业16-2</t>
  </si>
  <si>
    <t>菌物16-1</t>
  </si>
  <si>
    <t>菌物16-2</t>
  </si>
  <si>
    <t>中药16-1</t>
  </si>
  <si>
    <t>园艺16-7</t>
  </si>
  <si>
    <t>园艺16-6</t>
  </si>
  <si>
    <t>中药16-2</t>
  </si>
  <si>
    <t>种子15-1</t>
  </si>
  <si>
    <t>种子15-2</t>
  </si>
  <si>
    <t>种子15-3</t>
  </si>
  <si>
    <t>中药17-1 中药17-2</t>
  </si>
  <si>
    <t>实验</t>
  </si>
  <si>
    <t>理论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</si>
</sst>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0_);[Red]\(0.000\)"/>
    <numFmt numFmtId="187" formatCode="0.00_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0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42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186" fontId="0" fillId="55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shrinkToFit="1"/>
    </xf>
    <xf numFmtId="0" fontId="0" fillId="0" borderId="19" xfId="0" applyFont="1" applyFill="1" applyBorder="1" applyAlignment="1">
      <alignment/>
    </xf>
    <xf numFmtId="0" fontId="0" fillId="0" borderId="0" xfId="0" applyAlignment="1">
      <alignment/>
    </xf>
    <xf numFmtId="0" fontId="0" fillId="0" borderId="19" xfId="0" applyFill="1" applyBorder="1" applyAlignment="1">
      <alignment/>
    </xf>
  </cellXfs>
  <cellStyles count="136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常规 4" xfId="91"/>
    <cellStyle name="常规 5" xfId="92"/>
    <cellStyle name="Hyperlink" xfId="93"/>
    <cellStyle name="好" xfId="94"/>
    <cellStyle name="好 2" xfId="95"/>
    <cellStyle name="好 2 2" xfId="96"/>
    <cellStyle name="汇总" xfId="97"/>
    <cellStyle name="汇总 2" xfId="98"/>
    <cellStyle name="汇总 2 2" xfId="99"/>
    <cellStyle name="Currency" xfId="100"/>
    <cellStyle name="Currency [0]" xfId="101"/>
    <cellStyle name="计算" xfId="102"/>
    <cellStyle name="计算 2" xfId="103"/>
    <cellStyle name="计算 2 2" xfId="104"/>
    <cellStyle name="检查单元格" xfId="105"/>
    <cellStyle name="检查单元格 2" xfId="106"/>
    <cellStyle name="检查单元格 2 2" xfId="107"/>
    <cellStyle name="解释性文本" xfId="108"/>
    <cellStyle name="解释性文本 2" xfId="109"/>
    <cellStyle name="解释性文本 2 2" xfId="110"/>
    <cellStyle name="警告文本" xfId="111"/>
    <cellStyle name="警告文本 2" xfId="112"/>
    <cellStyle name="警告文本 2 2" xfId="113"/>
    <cellStyle name="链接单元格" xfId="114"/>
    <cellStyle name="链接单元格 2" xfId="115"/>
    <cellStyle name="链接单元格 2 2" xfId="116"/>
    <cellStyle name="Comma" xfId="117"/>
    <cellStyle name="Comma [0]" xfId="118"/>
    <cellStyle name="强调文字颜色 1" xfId="119"/>
    <cellStyle name="强调文字颜色 1 2" xfId="120"/>
    <cellStyle name="强调文字颜色 1 2 2" xfId="121"/>
    <cellStyle name="强调文字颜色 2" xfId="122"/>
    <cellStyle name="强调文字颜色 2 2" xfId="123"/>
    <cellStyle name="强调文字颜色 2 2 2" xfId="124"/>
    <cellStyle name="强调文字颜色 3" xfId="125"/>
    <cellStyle name="强调文字颜色 3 2" xfId="126"/>
    <cellStyle name="强调文字颜色 3 2 2" xfId="127"/>
    <cellStyle name="强调文字颜色 4" xfId="128"/>
    <cellStyle name="强调文字颜色 4 2" xfId="129"/>
    <cellStyle name="强调文字颜色 4 2 2" xfId="130"/>
    <cellStyle name="强调文字颜色 5" xfId="131"/>
    <cellStyle name="强调文字颜色 5 2" xfId="132"/>
    <cellStyle name="强调文字颜色 5 2 2" xfId="133"/>
    <cellStyle name="强调文字颜色 6" xfId="134"/>
    <cellStyle name="强调文字颜色 6 2" xfId="135"/>
    <cellStyle name="强调文字颜色 6 2 2" xfId="136"/>
    <cellStyle name="适中" xfId="137"/>
    <cellStyle name="适中 2" xfId="138"/>
    <cellStyle name="适中 2 2" xfId="139"/>
    <cellStyle name="输出" xfId="140"/>
    <cellStyle name="输出 2" xfId="141"/>
    <cellStyle name="输出 2 2" xfId="142"/>
    <cellStyle name="输入" xfId="143"/>
    <cellStyle name="输入 2" xfId="144"/>
    <cellStyle name="输入 2 2" xfId="145"/>
    <cellStyle name="Followed Hyperlink" xfId="146"/>
    <cellStyle name="注释" xfId="147"/>
    <cellStyle name="注释 2" xfId="148"/>
    <cellStyle name="注释 2 2" xfId="1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115" zoomScaleNormal="115" zoomScaleSheetLayoutView="115" zoomScalePageLayoutView="0" workbookViewId="0" topLeftCell="A85">
      <selection activeCell="A6" sqref="A6"/>
    </sheetView>
  </sheetViews>
  <sheetFormatPr defaultColWidth="9.140625" defaultRowHeight="20.25" customHeight="1"/>
  <cols>
    <col min="1" max="1" width="21.421875" style="4" customWidth="1"/>
    <col min="2" max="2" width="21.57421875" style="4" bestFit="1" customWidth="1"/>
    <col min="3" max="3" width="10.421875" style="4" customWidth="1"/>
    <col min="4" max="4" width="5.8515625" style="4" customWidth="1"/>
    <col min="5" max="5" width="8.140625" style="4" bestFit="1" customWidth="1"/>
    <col min="6" max="6" width="5.421875" style="4" bestFit="1" customWidth="1"/>
    <col min="7" max="7" width="8.28125" style="4" customWidth="1"/>
    <col min="8" max="8" width="10.00390625" style="4" bestFit="1" customWidth="1"/>
    <col min="9" max="10" width="5.421875" style="4" bestFit="1" customWidth="1"/>
    <col min="11" max="11" width="5.28125" style="4" customWidth="1"/>
    <col min="12" max="13" width="7.8515625" style="4" customWidth="1"/>
    <col min="14" max="14" width="5.7109375" style="4" customWidth="1"/>
    <col min="15" max="15" width="24.421875" style="8" bestFit="1" customWidth="1"/>
    <col min="16" max="16" width="10.57421875" style="5" customWidth="1"/>
    <col min="17" max="17" width="5.421875" style="4" bestFit="1" customWidth="1"/>
    <col min="18" max="16384" width="9.140625" style="4" customWidth="1"/>
  </cols>
  <sheetData>
    <row r="1" spans="1:17" s="3" customFormat="1" ht="20.25" customHeight="1">
      <c r="A1" s="1" t="s">
        <v>11</v>
      </c>
      <c r="B1" s="2" t="s">
        <v>7</v>
      </c>
      <c r="C1" s="2" t="s">
        <v>9</v>
      </c>
      <c r="D1" s="2" t="s">
        <v>0</v>
      </c>
      <c r="E1" s="2" t="s">
        <v>3</v>
      </c>
      <c r="F1" s="2" t="s">
        <v>10</v>
      </c>
      <c r="G1" s="2" t="s">
        <v>4</v>
      </c>
      <c r="H1" s="2" t="s">
        <v>48</v>
      </c>
      <c r="I1" s="2" t="s">
        <v>47</v>
      </c>
      <c r="J1" s="2" t="s">
        <v>8</v>
      </c>
      <c r="K1" s="2" t="s">
        <v>44</v>
      </c>
      <c r="L1" s="2" t="s">
        <v>45</v>
      </c>
      <c r="M1" s="2" t="s">
        <v>46</v>
      </c>
      <c r="N1" s="2" t="s">
        <v>5</v>
      </c>
      <c r="O1" s="7" t="s">
        <v>6</v>
      </c>
      <c r="P1" s="2" t="s">
        <v>1</v>
      </c>
      <c r="Q1" s="3" t="s">
        <v>2</v>
      </c>
    </row>
    <row r="2" spans="1:17" ht="20.25" customHeight="1">
      <c r="A2" s="4" t="str">
        <f aca="true" t="shared" si="0" ref="A2:A65">CONCATENATE(C2,G2,K2)</f>
        <v>BK006003储昭辉1</v>
      </c>
      <c r="B2" s="4" t="s">
        <v>57</v>
      </c>
      <c r="C2" s="4" t="s">
        <v>58</v>
      </c>
      <c r="D2" s="4" t="s">
        <v>19</v>
      </c>
      <c r="E2" s="4">
        <v>3.5</v>
      </c>
      <c r="G2" s="4" t="s">
        <v>61</v>
      </c>
      <c r="H2" s="4">
        <v>60</v>
      </c>
      <c r="I2" s="4">
        <v>60</v>
      </c>
      <c r="J2" s="11" t="s">
        <v>224</v>
      </c>
      <c r="K2" s="4">
        <v>1</v>
      </c>
      <c r="L2" s="4">
        <v>56</v>
      </c>
      <c r="O2" s="10" t="s">
        <v>162</v>
      </c>
      <c r="P2" s="6">
        <f aca="true" t="shared" si="1" ref="P2:P32">IF(I2&gt;=H2,(K2+(I2-H2)*0.006)*(L2+M2),K2*(L2+M2))</f>
        <v>56</v>
      </c>
      <c r="Q2" s="4">
        <f aca="true" t="shared" si="2" ref="Q2:Q27">MID(G2,8,3)</f>
      </c>
    </row>
    <row r="3" spans="1:17" ht="20.25" customHeight="1">
      <c r="A3" s="4" t="str">
        <f t="shared" si="0"/>
        <v>BK006003封德顺1</v>
      </c>
      <c r="B3" s="4" t="s">
        <v>57</v>
      </c>
      <c r="C3" s="4" t="s">
        <v>58</v>
      </c>
      <c r="D3" s="4" t="s">
        <v>12</v>
      </c>
      <c r="E3" s="4">
        <v>3.5</v>
      </c>
      <c r="G3" s="4" t="s">
        <v>59</v>
      </c>
      <c r="H3" s="4">
        <v>60</v>
      </c>
      <c r="I3" s="4">
        <v>147</v>
      </c>
      <c r="J3" s="11" t="s">
        <v>224</v>
      </c>
      <c r="K3" s="4">
        <v>1</v>
      </c>
      <c r="L3" s="4">
        <v>56</v>
      </c>
      <c r="O3" s="10" t="s">
        <v>160</v>
      </c>
      <c r="P3" s="6">
        <f t="shared" si="1"/>
        <v>85.232</v>
      </c>
      <c r="Q3" s="4">
        <f t="shared" si="2"/>
      </c>
    </row>
    <row r="4" spans="1:17" ht="20.25" customHeight="1">
      <c r="A4" s="4" t="str">
        <f t="shared" si="0"/>
        <v>BK006003李平华1</v>
      </c>
      <c r="B4" s="4" t="s">
        <v>57</v>
      </c>
      <c r="C4" s="4" t="s">
        <v>58</v>
      </c>
      <c r="D4" s="4" t="s">
        <v>18</v>
      </c>
      <c r="E4" s="4">
        <v>3.5</v>
      </c>
      <c r="G4" s="4" t="s">
        <v>60</v>
      </c>
      <c r="H4" s="4">
        <v>60</v>
      </c>
      <c r="I4" s="4">
        <v>129</v>
      </c>
      <c r="J4" s="11" t="s">
        <v>224</v>
      </c>
      <c r="K4" s="4">
        <v>1</v>
      </c>
      <c r="L4" s="4">
        <v>56</v>
      </c>
      <c r="O4" s="10" t="s">
        <v>161</v>
      </c>
      <c r="P4" s="6">
        <f t="shared" si="1"/>
        <v>79.18400000000001</v>
      </c>
      <c r="Q4" s="4">
        <f t="shared" si="2"/>
      </c>
    </row>
    <row r="5" spans="1:17" ht="20.25" customHeight="1">
      <c r="A5" s="4" t="str">
        <f t="shared" si="0"/>
        <v>BK006004储昭辉0.8</v>
      </c>
      <c r="B5" s="4" t="s">
        <v>62</v>
      </c>
      <c r="C5" s="4" t="s">
        <v>63</v>
      </c>
      <c r="D5" s="4" t="s">
        <v>68</v>
      </c>
      <c r="E5" s="4">
        <v>1.2</v>
      </c>
      <c r="G5" s="4" t="s">
        <v>61</v>
      </c>
      <c r="H5" s="4">
        <v>30</v>
      </c>
      <c r="I5" s="4">
        <v>30</v>
      </c>
      <c r="J5" s="11" t="s">
        <v>223</v>
      </c>
      <c r="K5" s="4">
        <v>0.8</v>
      </c>
      <c r="M5" s="4">
        <v>38</v>
      </c>
      <c r="O5" s="10" t="s">
        <v>162</v>
      </c>
      <c r="P5" s="6">
        <f t="shared" si="1"/>
        <v>30.400000000000002</v>
      </c>
      <c r="Q5" s="4">
        <f t="shared" si="2"/>
      </c>
    </row>
    <row r="6" spans="1:17" ht="20.25" customHeight="1">
      <c r="A6" s="4" t="str">
        <f t="shared" si="0"/>
        <v>BK006004杜柏娟0.8</v>
      </c>
      <c r="B6" s="4" t="s">
        <v>62</v>
      </c>
      <c r="C6" s="4" t="s">
        <v>63</v>
      </c>
      <c r="D6" s="4" t="s">
        <v>65</v>
      </c>
      <c r="E6" s="4">
        <v>1.2</v>
      </c>
      <c r="G6" s="4" t="s">
        <v>66</v>
      </c>
      <c r="H6" s="4">
        <v>30</v>
      </c>
      <c r="I6" s="4">
        <v>33</v>
      </c>
      <c r="J6" s="11" t="s">
        <v>223</v>
      </c>
      <c r="K6" s="4">
        <v>0.8</v>
      </c>
      <c r="M6" s="4">
        <v>38</v>
      </c>
      <c r="O6" s="10" t="s">
        <v>170</v>
      </c>
      <c r="P6" s="6">
        <f t="shared" si="1"/>
        <v>31.084000000000003</v>
      </c>
      <c r="Q6" s="4">
        <f t="shared" si="2"/>
      </c>
    </row>
    <row r="7" spans="1:17" ht="20.25" customHeight="1">
      <c r="A7" s="4" t="str">
        <f t="shared" si="0"/>
        <v>BK006004杜柏娟0.7</v>
      </c>
      <c r="B7" s="4" t="s">
        <v>62</v>
      </c>
      <c r="C7" s="4" t="s">
        <v>63</v>
      </c>
      <c r="D7" s="4" t="s">
        <v>67</v>
      </c>
      <c r="E7" s="4">
        <v>1.2</v>
      </c>
      <c r="G7" s="4" t="s">
        <v>66</v>
      </c>
      <c r="H7" s="4">
        <v>30</v>
      </c>
      <c r="I7" s="4">
        <v>32</v>
      </c>
      <c r="J7" s="11" t="s">
        <v>223</v>
      </c>
      <c r="K7" s="4">
        <v>0.7</v>
      </c>
      <c r="M7" s="4">
        <v>38</v>
      </c>
      <c r="O7" s="10" t="s">
        <v>171</v>
      </c>
      <c r="P7" s="6">
        <f t="shared" si="1"/>
        <v>27.055999999999997</v>
      </c>
      <c r="Q7" s="4">
        <f t="shared" si="2"/>
      </c>
    </row>
    <row r="8" spans="1:17" ht="20.25" customHeight="1">
      <c r="A8" s="4" t="str">
        <f t="shared" si="0"/>
        <v>BK006004封德顺0.8</v>
      </c>
      <c r="B8" s="4" t="s">
        <v>62</v>
      </c>
      <c r="C8" s="4" t="s">
        <v>63</v>
      </c>
      <c r="D8" s="4" t="s">
        <v>12</v>
      </c>
      <c r="E8" s="4">
        <v>1.2</v>
      </c>
      <c r="G8" s="4" t="s">
        <v>59</v>
      </c>
      <c r="H8" s="4">
        <v>30</v>
      </c>
      <c r="I8" s="4">
        <v>28</v>
      </c>
      <c r="J8" s="11" t="s">
        <v>223</v>
      </c>
      <c r="K8" s="4">
        <v>0.8</v>
      </c>
      <c r="M8" s="4">
        <v>38</v>
      </c>
      <c r="O8" s="10" t="s">
        <v>163</v>
      </c>
      <c r="P8" s="6">
        <f t="shared" si="1"/>
        <v>30.400000000000002</v>
      </c>
      <c r="Q8" s="4">
        <f t="shared" si="2"/>
      </c>
    </row>
    <row r="9" spans="1:17" ht="20.25" customHeight="1">
      <c r="A9" s="4" t="str">
        <f t="shared" si="0"/>
        <v>BK006004封德顺0.7</v>
      </c>
      <c r="B9" s="4" t="s">
        <v>62</v>
      </c>
      <c r="C9" s="4" t="s">
        <v>63</v>
      </c>
      <c r="D9" s="4" t="s">
        <v>18</v>
      </c>
      <c r="E9" s="4">
        <v>1.2</v>
      </c>
      <c r="G9" s="4" t="s">
        <v>59</v>
      </c>
      <c r="H9" s="4">
        <v>30</v>
      </c>
      <c r="I9" s="4">
        <v>26</v>
      </c>
      <c r="J9" s="11" t="s">
        <v>223</v>
      </c>
      <c r="K9" s="4">
        <v>0.7</v>
      </c>
      <c r="M9" s="4">
        <v>38</v>
      </c>
      <c r="O9" s="10" t="s">
        <v>164</v>
      </c>
      <c r="P9" s="6">
        <f t="shared" si="1"/>
        <v>26.599999999999998</v>
      </c>
      <c r="Q9" s="4">
        <f t="shared" si="2"/>
      </c>
    </row>
    <row r="10" spans="1:17" ht="20.25" customHeight="1">
      <c r="A10" s="4" t="str">
        <f t="shared" si="0"/>
        <v>BK006004封德顺0.7</v>
      </c>
      <c r="B10" s="4" t="s">
        <v>62</v>
      </c>
      <c r="C10" s="4" t="s">
        <v>63</v>
      </c>
      <c r="D10" s="4" t="s">
        <v>19</v>
      </c>
      <c r="E10" s="4">
        <v>1.2</v>
      </c>
      <c r="G10" s="4" t="s">
        <v>59</v>
      </c>
      <c r="H10" s="4">
        <v>30</v>
      </c>
      <c r="I10" s="4">
        <v>27</v>
      </c>
      <c r="J10" s="11" t="s">
        <v>223</v>
      </c>
      <c r="K10" s="4">
        <v>0.7</v>
      </c>
      <c r="M10" s="4">
        <v>38</v>
      </c>
      <c r="O10" s="10" t="s">
        <v>165</v>
      </c>
      <c r="P10" s="6">
        <f t="shared" si="1"/>
        <v>26.599999999999998</v>
      </c>
      <c r="Q10" s="4">
        <f t="shared" si="2"/>
      </c>
    </row>
    <row r="11" spans="1:17" ht="20.25" customHeight="1">
      <c r="A11" s="4" t="str">
        <f t="shared" si="0"/>
        <v>BK006004封德顺0.7</v>
      </c>
      <c r="B11" s="4" t="s">
        <v>62</v>
      </c>
      <c r="C11" s="4" t="s">
        <v>63</v>
      </c>
      <c r="D11" s="4" t="s">
        <v>21</v>
      </c>
      <c r="E11" s="4">
        <v>1.2</v>
      </c>
      <c r="G11" s="4" t="s">
        <v>59</v>
      </c>
      <c r="H11" s="4">
        <v>30</v>
      </c>
      <c r="I11" s="4">
        <v>26</v>
      </c>
      <c r="J11" s="11" t="s">
        <v>223</v>
      </c>
      <c r="K11" s="4">
        <v>0.7</v>
      </c>
      <c r="M11" s="4">
        <v>38</v>
      </c>
      <c r="O11" s="10" t="s">
        <v>166</v>
      </c>
      <c r="P11" s="6">
        <f t="shared" si="1"/>
        <v>26.599999999999998</v>
      </c>
      <c r="Q11" s="4">
        <f t="shared" si="2"/>
      </c>
    </row>
    <row r="12" spans="1:17" ht="20.25" customHeight="1">
      <c r="A12" s="4" t="str">
        <f t="shared" si="0"/>
        <v>BK006004封德顺0.7</v>
      </c>
      <c r="B12" s="4" t="s">
        <v>62</v>
      </c>
      <c r="C12" s="4" t="s">
        <v>63</v>
      </c>
      <c r="D12" s="4" t="s">
        <v>22</v>
      </c>
      <c r="E12" s="4">
        <v>1.2</v>
      </c>
      <c r="G12" s="4" t="s">
        <v>59</v>
      </c>
      <c r="H12" s="4">
        <v>30</v>
      </c>
      <c r="I12" s="4">
        <v>25</v>
      </c>
      <c r="J12" s="11" t="s">
        <v>223</v>
      </c>
      <c r="K12" s="4">
        <v>0.7</v>
      </c>
      <c r="M12" s="4">
        <v>38</v>
      </c>
      <c r="O12" s="10" t="s">
        <v>167</v>
      </c>
      <c r="P12" s="6">
        <f t="shared" si="1"/>
        <v>26.599999999999998</v>
      </c>
      <c r="Q12" s="4">
        <f t="shared" si="2"/>
      </c>
    </row>
    <row r="13" spans="1:17" ht="20.25" customHeight="1">
      <c r="A13" s="4" t="str">
        <f t="shared" si="0"/>
        <v>BK006004李平华0.8</v>
      </c>
      <c r="B13" s="4" t="s">
        <v>62</v>
      </c>
      <c r="C13" s="4" t="s">
        <v>63</v>
      </c>
      <c r="D13" s="4" t="s">
        <v>20</v>
      </c>
      <c r="E13" s="4">
        <v>1.2</v>
      </c>
      <c r="G13" s="4" t="s">
        <v>60</v>
      </c>
      <c r="H13" s="4">
        <v>30</v>
      </c>
      <c r="I13" s="4">
        <v>32</v>
      </c>
      <c r="J13" s="11" t="s">
        <v>223</v>
      </c>
      <c r="K13" s="4">
        <v>0.8</v>
      </c>
      <c r="M13" s="4">
        <v>38</v>
      </c>
      <c r="O13" s="10" t="s">
        <v>168</v>
      </c>
      <c r="P13" s="6">
        <f t="shared" si="1"/>
        <v>30.856</v>
      </c>
      <c r="Q13" s="4">
        <f t="shared" si="2"/>
      </c>
    </row>
    <row r="14" spans="1:17" ht="20.25" customHeight="1">
      <c r="A14" s="4" t="str">
        <f t="shared" si="0"/>
        <v>BK006004李平华0.7</v>
      </c>
      <c r="B14" s="4" t="s">
        <v>62</v>
      </c>
      <c r="C14" s="4" t="s">
        <v>63</v>
      </c>
      <c r="D14" s="4" t="s">
        <v>64</v>
      </c>
      <c r="E14" s="4">
        <v>1.2</v>
      </c>
      <c r="G14" s="4" t="s">
        <v>60</v>
      </c>
      <c r="H14" s="4">
        <v>30</v>
      </c>
      <c r="I14" s="4">
        <v>32</v>
      </c>
      <c r="J14" s="11" t="s">
        <v>223</v>
      </c>
      <c r="K14" s="4">
        <v>0.7</v>
      </c>
      <c r="M14" s="4">
        <v>38</v>
      </c>
      <c r="O14" s="10" t="s">
        <v>169</v>
      </c>
      <c r="P14" s="6">
        <f t="shared" si="1"/>
        <v>27.055999999999997</v>
      </c>
      <c r="Q14" s="4">
        <f t="shared" si="2"/>
      </c>
    </row>
    <row r="15" spans="1:17" ht="20.25" customHeight="1">
      <c r="A15" s="4" t="str">
        <f t="shared" si="0"/>
        <v>BK006006韩坤 1</v>
      </c>
      <c r="B15" s="4" t="s">
        <v>23</v>
      </c>
      <c r="C15" s="4" t="s">
        <v>24</v>
      </c>
      <c r="D15" s="4" t="s">
        <v>12</v>
      </c>
      <c r="E15" s="4">
        <v>2</v>
      </c>
      <c r="G15" s="4" t="s">
        <v>25</v>
      </c>
      <c r="H15" s="4">
        <v>60</v>
      </c>
      <c r="I15" s="4">
        <v>87</v>
      </c>
      <c r="J15" s="11" t="s">
        <v>224</v>
      </c>
      <c r="K15" s="4">
        <v>1</v>
      </c>
      <c r="L15" s="4">
        <v>32</v>
      </c>
      <c r="O15" s="10" t="s">
        <v>172</v>
      </c>
      <c r="P15" s="6">
        <f t="shared" si="1"/>
        <v>37.184</v>
      </c>
      <c r="Q15" s="4">
        <f t="shared" si="2"/>
      </c>
    </row>
    <row r="16" spans="1:17" ht="20.25" customHeight="1">
      <c r="A16" s="4" t="str">
        <f t="shared" si="0"/>
        <v>BK006007杜柏娟0.8</v>
      </c>
      <c r="B16" s="4" t="s">
        <v>26</v>
      </c>
      <c r="C16" s="4" t="s">
        <v>27</v>
      </c>
      <c r="D16" s="4" t="s">
        <v>19</v>
      </c>
      <c r="E16" s="4">
        <v>0.8</v>
      </c>
      <c r="G16" s="4" t="s">
        <v>66</v>
      </c>
      <c r="H16" s="4">
        <v>30</v>
      </c>
      <c r="I16" s="4">
        <v>28</v>
      </c>
      <c r="J16" s="11" t="s">
        <v>223</v>
      </c>
      <c r="K16" s="4">
        <v>0.8</v>
      </c>
      <c r="M16" s="4">
        <v>26</v>
      </c>
      <c r="O16" s="10" t="s">
        <v>175</v>
      </c>
      <c r="P16" s="6">
        <f t="shared" si="1"/>
        <v>20.8</v>
      </c>
      <c r="Q16" s="4">
        <f t="shared" si="2"/>
      </c>
    </row>
    <row r="17" spans="1:17" ht="20.25" customHeight="1">
      <c r="A17" s="4" t="str">
        <f t="shared" si="0"/>
        <v>BK006007吴佳洁0.8</v>
      </c>
      <c r="B17" s="4" t="s">
        <v>26</v>
      </c>
      <c r="C17" s="4" t="s">
        <v>27</v>
      </c>
      <c r="D17" s="4" t="s">
        <v>12</v>
      </c>
      <c r="E17" s="4">
        <v>0.8</v>
      </c>
      <c r="G17" s="4" t="s">
        <v>16</v>
      </c>
      <c r="H17" s="4">
        <v>30</v>
      </c>
      <c r="I17" s="4">
        <v>23</v>
      </c>
      <c r="J17" s="11" t="s">
        <v>223</v>
      </c>
      <c r="K17" s="4">
        <v>0.8</v>
      </c>
      <c r="M17" s="4">
        <v>26</v>
      </c>
      <c r="O17" s="10" t="s">
        <v>173</v>
      </c>
      <c r="P17" s="6">
        <f t="shared" si="1"/>
        <v>20.8</v>
      </c>
      <c r="Q17" s="4">
        <f t="shared" si="2"/>
      </c>
    </row>
    <row r="18" spans="1:17" ht="20.25" customHeight="1">
      <c r="A18" s="4" t="str">
        <f t="shared" si="0"/>
        <v>BK006007吴佳洁0.7</v>
      </c>
      <c r="B18" s="4" t="s">
        <v>26</v>
      </c>
      <c r="C18" s="4" t="s">
        <v>27</v>
      </c>
      <c r="D18" s="4" t="s">
        <v>18</v>
      </c>
      <c r="E18" s="4">
        <v>0.8</v>
      </c>
      <c r="G18" s="4" t="s">
        <v>16</v>
      </c>
      <c r="H18" s="4">
        <v>30</v>
      </c>
      <c r="I18" s="4">
        <v>26</v>
      </c>
      <c r="J18" s="11" t="s">
        <v>223</v>
      </c>
      <c r="K18" s="4">
        <v>0.7</v>
      </c>
      <c r="M18" s="4">
        <v>26</v>
      </c>
      <c r="O18" s="10" t="s">
        <v>174</v>
      </c>
      <c r="P18" s="6">
        <f t="shared" si="1"/>
        <v>18.2</v>
      </c>
      <c r="Q18" s="4">
        <f t="shared" si="2"/>
      </c>
    </row>
    <row r="19" spans="1:17" ht="20.25" customHeight="1">
      <c r="A19" s="4" t="str">
        <f t="shared" si="0"/>
        <v>BK006008李宁 1</v>
      </c>
      <c r="B19" s="4" t="s">
        <v>69</v>
      </c>
      <c r="C19" s="4" t="s">
        <v>70</v>
      </c>
      <c r="D19" s="4" t="s">
        <v>64</v>
      </c>
      <c r="E19" s="4">
        <v>3</v>
      </c>
      <c r="G19" s="4" t="s">
        <v>75</v>
      </c>
      <c r="H19" s="4">
        <v>60</v>
      </c>
      <c r="I19" s="4">
        <v>109</v>
      </c>
      <c r="J19" s="11" t="s">
        <v>224</v>
      </c>
      <c r="K19" s="4">
        <v>1</v>
      </c>
      <c r="L19" s="4">
        <v>48</v>
      </c>
      <c r="O19" s="10" t="s">
        <v>182</v>
      </c>
      <c r="P19" s="6">
        <f t="shared" si="1"/>
        <v>62.112</v>
      </c>
      <c r="Q19" s="4">
        <f t="shared" si="2"/>
      </c>
    </row>
    <row r="20" spans="1:17" ht="20.25" customHeight="1">
      <c r="A20" s="4" t="str">
        <f t="shared" si="0"/>
        <v>BK006008刘风珍1</v>
      </c>
      <c r="B20" s="4" t="s">
        <v>69</v>
      </c>
      <c r="C20" s="4" t="s">
        <v>70</v>
      </c>
      <c r="D20" s="4" t="s">
        <v>22</v>
      </c>
      <c r="E20" s="4">
        <v>3</v>
      </c>
      <c r="G20" s="4" t="s">
        <v>74</v>
      </c>
      <c r="H20" s="4">
        <v>60</v>
      </c>
      <c r="I20" s="4">
        <v>159</v>
      </c>
      <c r="J20" s="11" t="s">
        <v>224</v>
      </c>
      <c r="K20" s="4">
        <v>1</v>
      </c>
      <c r="L20" s="4">
        <v>48</v>
      </c>
      <c r="O20" s="10" t="s">
        <v>180</v>
      </c>
      <c r="P20" s="6">
        <f t="shared" si="1"/>
        <v>76.512</v>
      </c>
      <c r="Q20" s="4">
        <f t="shared" si="2"/>
      </c>
    </row>
    <row r="21" spans="1:17" ht="20.25" customHeight="1">
      <c r="A21" s="4" t="str">
        <f t="shared" si="0"/>
        <v>BK006008刘树兵1</v>
      </c>
      <c r="B21" s="4" t="s">
        <v>69</v>
      </c>
      <c r="C21" s="4" t="s">
        <v>70</v>
      </c>
      <c r="D21" s="4" t="s">
        <v>12</v>
      </c>
      <c r="E21" s="4">
        <v>3</v>
      </c>
      <c r="G21" s="4" t="s">
        <v>71</v>
      </c>
      <c r="H21" s="4">
        <v>60</v>
      </c>
      <c r="I21" s="4">
        <v>131</v>
      </c>
      <c r="J21" s="11" t="s">
        <v>224</v>
      </c>
      <c r="K21" s="4">
        <v>1</v>
      </c>
      <c r="L21" s="4">
        <v>48</v>
      </c>
      <c r="O21" s="10" t="s">
        <v>176</v>
      </c>
      <c r="P21" s="6">
        <f t="shared" si="1"/>
        <v>68.448</v>
      </c>
      <c r="Q21" s="4">
        <f t="shared" si="2"/>
      </c>
    </row>
    <row r="22" spans="1:17" ht="20.25" customHeight="1">
      <c r="A22" s="4" t="str">
        <f t="shared" si="0"/>
        <v>BK006008马信 1</v>
      </c>
      <c r="B22" s="4" t="s">
        <v>69</v>
      </c>
      <c r="C22" s="4" t="s">
        <v>70</v>
      </c>
      <c r="D22" s="4" t="s">
        <v>20</v>
      </c>
      <c r="E22" s="4">
        <v>3</v>
      </c>
      <c r="G22" s="4" t="s">
        <v>29</v>
      </c>
      <c r="H22" s="4">
        <v>60</v>
      </c>
      <c r="I22" s="4">
        <v>129</v>
      </c>
      <c r="J22" s="11" t="s">
        <v>224</v>
      </c>
      <c r="K22" s="4">
        <v>1</v>
      </c>
      <c r="L22" s="4">
        <v>48</v>
      </c>
      <c r="O22" s="10" t="s">
        <v>181</v>
      </c>
      <c r="P22" s="6">
        <f t="shared" si="1"/>
        <v>67.87200000000001</v>
      </c>
      <c r="Q22" s="4">
        <f t="shared" si="2"/>
      </c>
    </row>
    <row r="23" spans="1:17" ht="20.25" customHeight="1">
      <c r="A23" s="4" t="str">
        <f t="shared" si="0"/>
        <v>BK006008庞昀龙1</v>
      </c>
      <c r="B23" s="4" t="s">
        <v>69</v>
      </c>
      <c r="C23" s="4" t="s">
        <v>70</v>
      </c>
      <c r="D23" s="4" t="s">
        <v>67</v>
      </c>
      <c r="E23" s="4">
        <v>3</v>
      </c>
      <c r="G23" s="9" t="s">
        <v>77</v>
      </c>
      <c r="H23" s="4">
        <v>60</v>
      </c>
      <c r="I23" s="4">
        <v>60</v>
      </c>
      <c r="J23" s="11" t="s">
        <v>224</v>
      </c>
      <c r="K23" s="4">
        <v>1</v>
      </c>
      <c r="L23" s="4">
        <v>48</v>
      </c>
      <c r="O23" s="10"/>
      <c r="P23" s="6">
        <f t="shared" si="1"/>
        <v>48</v>
      </c>
      <c r="Q23" s="4">
        <f t="shared" si="2"/>
      </c>
    </row>
    <row r="24" spans="1:17" ht="20.25" customHeight="1">
      <c r="A24" s="4" t="str">
        <f t="shared" si="0"/>
        <v>BK006008王宏伟1</v>
      </c>
      <c r="B24" s="4" t="s">
        <v>69</v>
      </c>
      <c r="C24" s="4" t="s">
        <v>70</v>
      </c>
      <c r="D24" s="4" t="s">
        <v>21</v>
      </c>
      <c r="E24" s="4">
        <v>3</v>
      </c>
      <c r="G24" s="4" t="s">
        <v>73</v>
      </c>
      <c r="H24" s="4">
        <v>60</v>
      </c>
      <c r="I24" s="4">
        <v>150</v>
      </c>
      <c r="J24" s="11" t="s">
        <v>224</v>
      </c>
      <c r="K24" s="4">
        <v>1</v>
      </c>
      <c r="L24" s="4">
        <v>48</v>
      </c>
      <c r="O24" s="10" t="s">
        <v>179</v>
      </c>
      <c r="P24" s="6">
        <f t="shared" si="1"/>
        <v>73.92</v>
      </c>
      <c r="Q24" s="4">
        <f t="shared" si="2"/>
      </c>
    </row>
    <row r="25" spans="1:17" ht="20.25" customHeight="1">
      <c r="A25" s="4" t="str">
        <f t="shared" si="0"/>
        <v>BK006008吴佳洁1</v>
      </c>
      <c r="B25" s="4" t="s">
        <v>69</v>
      </c>
      <c r="C25" s="4" t="s">
        <v>70</v>
      </c>
      <c r="D25" s="4" t="s">
        <v>18</v>
      </c>
      <c r="E25" s="4">
        <v>3</v>
      </c>
      <c r="G25" s="4" t="s">
        <v>16</v>
      </c>
      <c r="H25" s="4">
        <v>60</v>
      </c>
      <c r="I25" s="4">
        <v>137</v>
      </c>
      <c r="J25" s="11" t="s">
        <v>224</v>
      </c>
      <c r="K25" s="4">
        <v>1</v>
      </c>
      <c r="L25" s="4">
        <v>48</v>
      </c>
      <c r="O25" s="10" t="s">
        <v>177</v>
      </c>
      <c r="P25" s="6">
        <f t="shared" si="1"/>
        <v>70.176</v>
      </c>
      <c r="Q25" s="4">
        <f t="shared" si="2"/>
      </c>
    </row>
    <row r="26" spans="1:17" ht="20.25" customHeight="1">
      <c r="A26" s="4" t="str">
        <f t="shared" si="0"/>
        <v>BK006008胥倩 1</v>
      </c>
      <c r="B26" s="4" t="s">
        <v>69</v>
      </c>
      <c r="C26" s="4" t="s">
        <v>70</v>
      </c>
      <c r="D26" s="4" t="s">
        <v>65</v>
      </c>
      <c r="E26" s="4">
        <v>3</v>
      </c>
      <c r="G26" s="4" t="s">
        <v>76</v>
      </c>
      <c r="H26" s="4">
        <v>60</v>
      </c>
      <c r="I26" s="4">
        <v>84</v>
      </c>
      <c r="J26" s="11" t="s">
        <v>224</v>
      </c>
      <c r="K26" s="4">
        <v>1</v>
      </c>
      <c r="L26" s="4">
        <v>48</v>
      </c>
      <c r="O26" s="10" t="s">
        <v>183</v>
      </c>
      <c r="P26" s="6">
        <f t="shared" si="1"/>
        <v>54.912000000000006</v>
      </c>
      <c r="Q26" s="4">
        <f t="shared" si="2"/>
      </c>
    </row>
    <row r="27" spans="1:17" ht="20.25" customHeight="1">
      <c r="A27" s="4" t="str">
        <f t="shared" si="0"/>
        <v>BK006008张卫东1</v>
      </c>
      <c r="B27" s="4" t="s">
        <v>69</v>
      </c>
      <c r="C27" s="4" t="s">
        <v>70</v>
      </c>
      <c r="D27" s="4" t="s">
        <v>19</v>
      </c>
      <c r="E27" s="4">
        <v>3</v>
      </c>
      <c r="G27" s="4" t="s">
        <v>72</v>
      </c>
      <c r="H27" s="4">
        <v>60</v>
      </c>
      <c r="I27" s="4">
        <v>170</v>
      </c>
      <c r="J27" s="11" t="s">
        <v>224</v>
      </c>
      <c r="K27" s="4">
        <v>1</v>
      </c>
      <c r="L27" s="4">
        <v>48</v>
      </c>
      <c r="O27" s="10" t="s">
        <v>178</v>
      </c>
      <c r="P27" s="6">
        <f t="shared" si="1"/>
        <v>79.68</v>
      </c>
      <c r="Q27" s="4">
        <f t="shared" si="2"/>
      </c>
    </row>
    <row r="28" spans="1:16" ht="20.25" customHeight="1">
      <c r="A28" s="4" t="str">
        <f t="shared" si="0"/>
        <v>BK006009陈谦 0.8</v>
      </c>
      <c r="B28" s="4" t="s">
        <v>78</v>
      </c>
      <c r="C28" s="4" t="s">
        <v>79</v>
      </c>
      <c r="D28" s="4" t="s">
        <v>99</v>
      </c>
      <c r="E28" s="4">
        <v>0.8</v>
      </c>
      <c r="G28" s="4" t="s">
        <v>100</v>
      </c>
      <c r="H28" s="4">
        <v>30</v>
      </c>
      <c r="I28" s="4">
        <v>24</v>
      </c>
      <c r="J28" s="11" t="s">
        <v>223</v>
      </c>
      <c r="K28" s="4">
        <v>0.8</v>
      </c>
      <c r="M28" s="4">
        <v>26</v>
      </c>
      <c r="O28" s="10" t="s">
        <v>209</v>
      </c>
      <c r="P28" s="6">
        <f t="shared" si="1"/>
        <v>20.8</v>
      </c>
    </row>
    <row r="29" spans="1:16" ht="20.25" customHeight="1">
      <c r="A29" s="4" t="str">
        <f t="shared" si="0"/>
        <v>BK006009陈谦 0.7</v>
      </c>
      <c r="B29" s="4" t="s">
        <v>78</v>
      </c>
      <c r="C29" s="4" t="s">
        <v>79</v>
      </c>
      <c r="D29" s="4" t="s">
        <v>101</v>
      </c>
      <c r="E29" s="4">
        <v>0.8</v>
      </c>
      <c r="G29" s="4" t="s">
        <v>100</v>
      </c>
      <c r="H29" s="4">
        <v>30</v>
      </c>
      <c r="I29" s="4">
        <v>23</v>
      </c>
      <c r="J29" s="11" t="s">
        <v>223</v>
      </c>
      <c r="K29" s="4">
        <v>0.7</v>
      </c>
      <c r="M29" s="4">
        <v>26</v>
      </c>
      <c r="O29" s="10" t="s">
        <v>210</v>
      </c>
      <c r="P29" s="6">
        <f t="shared" si="1"/>
        <v>18.2</v>
      </c>
    </row>
    <row r="30" spans="1:16" ht="20.25" customHeight="1">
      <c r="A30" s="4" t="str">
        <f t="shared" si="0"/>
        <v>BK006009陈谦 0.7</v>
      </c>
      <c r="B30" s="4" t="s">
        <v>78</v>
      </c>
      <c r="C30" s="4" t="s">
        <v>79</v>
      </c>
      <c r="D30" s="4" t="s">
        <v>102</v>
      </c>
      <c r="E30" s="4">
        <v>0.8</v>
      </c>
      <c r="G30" s="4" t="s">
        <v>100</v>
      </c>
      <c r="H30" s="4">
        <v>30</v>
      </c>
      <c r="I30" s="4">
        <v>21</v>
      </c>
      <c r="J30" s="11" t="s">
        <v>223</v>
      </c>
      <c r="K30" s="4">
        <v>0.7</v>
      </c>
      <c r="M30" s="4">
        <v>26</v>
      </c>
      <c r="O30" s="10" t="s">
        <v>211</v>
      </c>
      <c r="P30" s="6">
        <f t="shared" si="1"/>
        <v>18.2</v>
      </c>
    </row>
    <row r="31" spans="1:16" ht="20.25" customHeight="1">
      <c r="A31" s="4" t="str">
        <f t="shared" si="0"/>
        <v>BK006009陈谦 0.7</v>
      </c>
      <c r="B31" s="4" t="s">
        <v>78</v>
      </c>
      <c r="C31" s="4" t="s">
        <v>79</v>
      </c>
      <c r="D31" s="4" t="s">
        <v>103</v>
      </c>
      <c r="E31" s="4">
        <v>0.8</v>
      </c>
      <c r="G31" s="4" t="s">
        <v>100</v>
      </c>
      <c r="H31" s="4">
        <v>30</v>
      </c>
      <c r="I31" s="4">
        <v>22</v>
      </c>
      <c r="J31" s="11" t="s">
        <v>223</v>
      </c>
      <c r="K31" s="4">
        <v>0.7</v>
      </c>
      <c r="M31" s="4">
        <v>26</v>
      </c>
      <c r="O31" s="10" t="s">
        <v>212</v>
      </c>
      <c r="P31" s="6">
        <f t="shared" si="1"/>
        <v>18.2</v>
      </c>
    </row>
    <row r="32" spans="1:16" ht="20.25" customHeight="1">
      <c r="A32" s="4" t="str">
        <f t="shared" si="0"/>
        <v>BK006009杜柏娟0.8</v>
      </c>
      <c r="B32" s="4" t="s">
        <v>78</v>
      </c>
      <c r="C32" s="4" t="s">
        <v>79</v>
      </c>
      <c r="D32" s="4" t="s">
        <v>107</v>
      </c>
      <c r="E32" s="4">
        <v>0.8</v>
      </c>
      <c r="G32" s="4" t="s">
        <v>66</v>
      </c>
      <c r="H32" s="4">
        <v>30</v>
      </c>
      <c r="I32" s="4">
        <v>31</v>
      </c>
      <c r="J32" s="11" t="s">
        <v>223</v>
      </c>
      <c r="K32" s="4">
        <v>0.8</v>
      </c>
      <c r="M32" s="4">
        <v>26</v>
      </c>
      <c r="O32" s="10" t="s">
        <v>215</v>
      </c>
      <c r="P32" s="6">
        <f t="shared" si="1"/>
        <v>20.956000000000003</v>
      </c>
    </row>
    <row r="33" spans="1:16" ht="20.25" customHeight="1">
      <c r="A33" s="4" t="str">
        <f t="shared" si="0"/>
        <v>BK006009李宁 0.8</v>
      </c>
      <c r="B33" s="4" t="s">
        <v>78</v>
      </c>
      <c r="C33" s="4" t="s">
        <v>79</v>
      </c>
      <c r="D33" s="4" t="s">
        <v>92</v>
      </c>
      <c r="E33" s="4">
        <v>0.8</v>
      </c>
      <c r="G33" s="4" t="s">
        <v>75</v>
      </c>
      <c r="H33" s="4">
        <v>30</v>
      </c>
      <c r="I33" s="4">
        <v>24</v>
      </c>
      <c r="J33" s="11" t="s">
        <v>223</v>
      </c>
      <c r="K33" s="4">
        <v>0.8</v>
      </c>
      <c r="M33" s="4">
        <v>26</v>
      </c>
      <c r="O33" s="10" t="s">
        <v>203</v>
      </c>
      <c r="P33" s="6">
        <f aca="true" t="shared" si="3" ref="P33:P64">IF(I33&gt;=H33,(K33+(I33-H33)*0.006)*(L33+M33),K33*(L33+M33))</f>
        <v>20.8</v>
      </c>
    </row>
    <row r="34" spans="1:16" ht="20.25" customHeight="1">
      <c r="A34" s="4" t="str">
        <f t="shared" si="0"/>
        <v>BK006009李宁 0.7</v>
      </c>
      <c r="B34" s="4" t="s">
        <v>78</v>
      </c>
      <c r="C34" s="4" t="s">
        <v>79</v>
      </c>
      <c r="D34" s="4" t="s">
        <v>93</v>
      </c>
      <c r="E34" s="4">
        <v>0.8</v>
      </c>
      <c r="G34" s="4" t="s">
        <v>75</v>
      </c>
      <c r="H34" s="4">
        <v>30</v>
      </c>
      <c r="I34" s="4">
        <v>21</v>
      </c>
      <c r="J34" s="11" t="s">
        <v>223</v>
      </c>
      <c r="K34" s="4">
        <v>0.7</v>
      </c>
      <c r="M34" s="4">
        <v>26</v>
      </c>
      <c r="O34" s="10" t="s">
        <v>204</v>
      </c>
      <c r="P34" s="6">
        <f t="shared" si="3"/>
        <v>18.2</v>
      </c>
    </row>
    <row r="35" spans="1:16" ht="20.25" customHeight="1">
      <c r="A35" s="4" t="str">
        <f t="shared" si="0"/>
        <v>BK006009李宁 0.7</v>
      </c>
      <c r="B35" s="4" t="s">
        <v>78</v>
      </c>
      <c r="C35" s="4" t="s">
        <v>79</v>
      </c>
      <c r="D35" s="4" t="s">
        <v>94</v>
      </c>
      <c r="E35" s="4">
        <v>0.8</v>
      </c>
      <c r="G35" s="4" t="s">
        <v>75</v>
      </c>
      <c r="H35" s="4">
        <v>30</v>
      </c>
      <c r="I35" s="4">
        <v>24</v>
      </c>
      <c r="J35" s="11" t="s">
        <v>223</v>
      </c>
      <c r="K35" s="4">
        <v>0.7</v>
      </c>
      <c r="M35" s="4">
        <v>26</v>
      </c>
      <c r="O35" s="10" t="s">
        <v>205</v>
      </c>
      <c r="P35" s="6">
        <f t="shared" si="3"/>
        <v>18.2</v>
      </c>
    </row>
    <row r="36" spans="1:17" ht="20.25" customHeight="1">
      <c r="A36" s="4" t="str">
        <f t="shared" si="0"/>
        <v>BK006009刘风珍0.8</v>
      </c>
      <c r="B36" s="4" t="s">
        <v>78</v>
      </c>
      <c r="C36" s="4" t="s">
        <v>79</v>
      </c>
      <c r="D36" s="4" t="s">
        <v>85</v>
      </c>
      <c r="E36" s="4">
        <v>0.8</v>
      </c>
      <c r="G36" s="4" t="s">
        <v>74</v>
      </c>
      <c r="H36" s="4">
        <v>30</v>
      </c>
      <c r="I36" s="4">
        <v>28</v>
      </c>
      <c r="J36" s="11" t="s">
        <v>223</v>
      </c>
      <c r="K36" s="11">
        <v>0.8</v>
      </c>
      <c r="M36" s="4">
        <v>26</v>
      </c>
      <c r="O36" s="10" t="s">
        <v>196</v>
      </c>
      <c r="P36" s="6">
        <f t="shared" si="3"/>
        <v>20.8</v>
      </c>
      <c r="Q36" s="4">
        <f>MID(G36,8,3)</f>
      </c>
    </row>
    <row r="37" spans="1:17" ht="20.25" customHeight="1">
      <c r="A37" s="4" t="str">
        <f t="shared" si="0"/>
        <v>BK006009刘风珍0.7</v>
      </c>
      <c r="B37" s="4" t="s">
        <v>78</v>
      </c>
      <c r="C37" s="4" t="s">
        <v>79</v>
      </c>
      <c r="D37" s="4" t="s">
        <v>86</v>
      </c>
      <c r="E37" s="4">
        <v>0.8</v>
      </c>
      <c r="G37" s="4" t="s">
        <v>74</v>
      </c>
      <c r="H37" s="4">
        <v>30</v>
      </c>
      <c r="I37" s="4">
        <v>29</v>
      </c>
      <c r="J37" s="11" t="s">
        <v>223</v>
      </c>
      <c r="K37" s="4">
        <v>0.7</v>
      </c>
      <c r="M37" s="4">
        <v>26</v>
      </c>
      <c r="O37" s="10" t="s">
        <v>197</v>
      </c>
      <c r="P37" s="6">
        <f t="shared" si="3"/>
        <v>18.2</v>
      </c>
      <c r="Q37" s="4">
        <f>MID(G37,8,3)</f>
      </c>
    </row>
    <row r="38" spans="1:16" ht="20.25" customHeight="1">
      <c r="A38" s="4" t="str">
        <f t="shared" si="0"/>
        <v>BK006009刘风珍0.7</v>
      </c>
      <c r="B38" s="4" t="s">
        <v>78</v>
      </c>
      <c r="C38" s="4" t="s">
        <v>79</v>
      </c>
      <c r="D38" s="4" t="s">
        <v>87</v>
      </c>
      <c r="E38" s="4">
        <v>0.8</v>
      </c>
      <c r="G38" s="4" t="s">
        <v>74</v>
      </c>
      <c r="H38" s="4">
        <v>30</v>
      </c>
      <c r="I38" s="4">
        <v>28</v>
      </c>
      <c r="J38" s="11" t="s">
        <v>223</v>
      </c>
      <c r="K38" s="4">
        <v>0.7</v>
      </c>
      <c r="M38" s="4">
        <v>26</v>
      </c>
      <c r="O38" s="10" t="s">
        <v>198</v>
      </c>
      <c r="P38" s="6">
        <f t="shared" si="3"/>
        <v>18.2</v>
      </c>
    </row>
    <row r="39" spans="1:16" ht="20.25" customHeight="1">
      <c r="A39" s="4" t="str">
        <f t="shared" si="0"/>
        <v>BK006009刘风珍0.7</v>
      </c>
      <c r="B39" s="4" t="s">
        <v>78</v>
      </c>
      <c r="C39" s="4" t="s">
        <v>79</v>
      </c>
      <c r="D39" s="4" t="s">
        <v>88</v>
      </c>
      <c r="E39" s="4">
        <v>0.8</v>
      </c>
      <c r="G39" s="4" t="s">
        <v>74</v>
      </c>
      <c r="H39" s="4">
        <v>30</v>
      </c>
      <c r="I39" s="4">
        <v>27</v>
      </c>
      <c r="J39" s="11" t="s">
        <v>223</v>
      </c>
      <c r="K39" s="4">
        <v>0.7</v>
      </c>
      <c r="M39" s="4">
        <v>26</v>
      </c>
      <c r="O39" s="10" t="s">
        <v>199</v>
      </c>
      <c r="P39" s="6">
        <f t="shared" si="3"/>
        <v>18.2</v>
      </c>
    </row>
    <row r="40" spans="1:17" ht="20.25" customHeight="1">
      <c r="A40" s="4" t="str">
        <f t="shared" si="0"/>
        <v>BK006009刘树兵0.8</v>
      </c>
      <c r="B40" s="4" t="s">
        <v>78</v>
      </c>
      <c r="C40" s="4" t="s">
        <v>79</v>
      </c>
      <c r="D40" s="4" t="s">
        <v>12</v>
      </c>
      <c r="E40" s="4">
        <v>0.8</v>
      </c>
      <c r="G40" s="4" t="s">
        <v>71</v>
      </c>
      <c r="H40" s="4">
        <v>30</v>
      </c>
      <c r="I40" s="4">
        <v>35</v>
      </c>
      <c r="J40" s="11" t="s">
        <v>223</v>
      </c>
      <c r="K40" s="4">
        <v>0.8</v>
      </c>
      <c r="M40" s="4">
        <v>26</v>
      </c>
      <c r="O40" s="10" t="s">
        <v>184</v>
      </c>
      <c r="P40" s="6">
        <f t="shared" si="3"/>
        <v>21.580000000000002</v>
      </c>
      <c r="Q40" s="4">
        <f>MID(G40,8,3)</f>
      </c>
    </row>
    <row r="41" spans="1:17" ht="20.25" customHeight="1">
      <c r="A41" s="4" t="str">
        <f t="shared" si="0"/>
        <v>BK006009刘树兵0.7</v>
      </c>
      <c r="B41" s="4" t="s">
        <v>78</v>
      </c>
      <c r="C41" s="4" t="s">
        <v>79</v>
      </c>
      <c r="D41" s="4" t="s">
        <v>18</v>
      </c>
      <c r="E41" s="4">
        <v>0.8</v>
      </c>
      <c r="G41" s="4" t="s">
        <v>71</v>
      </c>
      <c r="H41" s="4">
        <v>30</v>
      </c>
      <c r="I41" s="4">
        <v>32</v>
      </c>
      <c r="J41" s="11" t="s">
        <v>223</v>
      </c>
      <c r="K41" s="4">
        <v>0.7</v>
      </c>
      <c r="M41" s="4">
        <v>26</v>
      </c>
      <c r="O41" s="10" t="s">
        <v>185</v>
      </c>
      <c r="P41" s="6">
        <f t="shared" si="3"/>
        <v>18.512</v>
      </c>
      <c r="Q41" s="4">
        <f>MID(G41,8,3)</f>
      </c>
    </row>
    <row r="42" spans="1:17" ht="20.25" customHeight="1">
      <c r="A42" s="4" t="str">
        <f t="shared" si="0"/>
        <v>BK006009刘树兵0.7</v>
      </c>
      <c r="B42" s="4" t="s">
        <v>78</v>
      </c>
      <c r="C42" s="4" t="s">
        <v>79</v>
      </c>
      <c r="D42" s="4" t="s">
        <v>19</v>
      </c>
      <c r="E42" s="4">
        <v>0.8</v>
      </c>
      <c r="G42" s="4" t="s">
        <v>71</v>
      </c>
      <c r="H42" s="4">
        <v>30</v>
      </c>
      <c r="I42" s="4">
        <v>36</v>
      </c>
      <c r="J42" s="11" t="s">
        <v>223</v>
      </c>
      <c r="K42" s="4">
        <v>0.7</v>
      </c>
      <c r="M42" s="4">
        <v>26</v>
      </c>
      <c r="O42" s="10" t="s">
        <v>186</v>
      </c>
      <c r="P42" s="6">
        <f t="shared" si="3"/>
        <v>19.136</v>
      </c>
      <c r="Q42" s="4">
        <f>MID(G42,8,3)</f>
      </c>
    </row>
    <row r="43" spans="1:17" ht="20.25" customHeight="1">
      <c r="A43" s="4" t="str">
        <f t="shared" si="0"/>
        <v>BK006009刘树兵0.7</v>
      </c>
      <c r="B43" s="4" t="s">
        <v>78</v>
      </c>
      <c r="C43" s="4" t="s">
        <v>79</v>
      </c>
      <c r="D43" s="4" t="s">
        <v>21</v>
      </c>
      <c r="E43" s="4">
        <v>0.8</v>
      </c>
      <c r="G43" s="4" t="s">
        <v>71</v>
      </c>
      <c r="H43" s="4">
        <v>30</v>
      </c>
      <c r="I43" s="4">
        <v>29</v>
      </c>
      <c r="J43" s="11" t="s">
        <v>223</v>
      </c>
      <c r="K43" s="4">
        <v>0.7</v>
      </c>
      <c r="M43" s="4">
        <v>26</v>
      </c>
      <c r="O43" s="10" t="s">
        <v>187</v>
      </c>
      <c r="P43" s="6">
        <f t="shared" si="3"/>
        <v>18.2</v>
      </c>
      <c r="Q43" s="4">
        <f>MID(G43,8,3)</f>
      </c>
    </row>
    <row r="44" spans="1:16" ht="20.25" customHeight="1">
      <c r="A44" s="4" t="str">
        <f t="shared" si="0"/>
        <v>BK006009马信 0.8</v>
      </c>
      <c r="B44" s="4" t="s">
        <v>78</v>
      </c>
      <c r="C44" s="4" t="s">
        <v>79</v>
      </c>
      <c r="D44" s="4" t="s">
        <v>89</v>
      </c>
      <c r="E44" s="4">
        <v>0.8</v>
      </c>
      <c r="G44" s="4" t="s">
        <v>29</v>
      </c>
      <c r="H44" s="4">
        <v>30</v>
      </c>
      <c r="I44" s="4">
        <v>26</v>
      </c>
      <c r="J44" s="11" t="s">
        <v>223</v>
      </c>
      <c r="K44" s="4">
        <v>0.8</v>
      </c>
      <c r="M44" s="4">
        <v>26</v>
      </c>
      <c r="O44" s="10" t="s">
        <v>200</v>
      </c>
      <c r="P44" s="6">
        <f t="shared" si="3"/>
        <v>20.8</v>
      </c>
    </row>
    <row r="45" spans="1:16" ht="20.25" customHeight="1">
      <c r="A45" s="4" t="str">
        <f t="shared" si="0"/>
        <v>BK006009马信 0.7</v>
      </c>
      <c r="B45" s="4" t="s">
        <v>78</v>
      </c>
      <c r="C45" s="4" t="s">
        <v>79</v>
      </c>
      <c r="D45" s="4" t="s">
        <v>90</v>
      </c>
      <c r="E45" s="4">
        <v>0.8</v>
      </c>
      <c r="G45" s="4" t="s">
        <v>29</v>
      </c>
      <c r="H45" s="4">
        <v>30</v>
      </c>
      <c r="I45" s="4">
        <v>30</v>
      </c>
      <c r="J45" s="11" t="s">
        <v>223</v>
      </c>
      <c r="K45" s="4">
        <v>0.7</v>
      </c>
      <c r="M45" s="4">
        <v>26</v>
      </c>
      <c r="O45" s="10" t="s">
        <v>201</v>
      </c>
      <c r="P45" s="6">
        <f t="shared" si="3"/>
        <v>18.2</v>
      </c>
    </row>
    <row r="46" spans="1:16" ht="20.25" customHeight="1">
      <c r="A46" s="4" t="str">
        <f t="shared" si="0"/>
        <v>BK006009马信 0.7</v>
      </c>
      <c r="B46" s="4" t="s">
        <v>78</v>
      </c>
      <c r="C46" s="4" t="s">
        <v>79</v>
      </c>
      <c r="D46" s="4" t="s">
        <v>91</v>
      </c>
      <c r="E46" s="4">
        <v>0.8</v>
      </c>
      <c r="G46" s="4" t="s">
        <v>29</v>
      </c>
      <c r="H46" s="4">
        <v>30</v>
      </c>
      <c r="I46" s="4">
        <v>30</v>
      </c>
      <c r="J46" s="11" t="s">
        <v>223</v>
      </c>
      <c r="K46" s="4">
        <v>0.7</v>
      </c>
      <c r="M46" s="4">
        <v>26</v>
      </c>
      <c r="O46" s="10" t="s">
        <v>202</v>
      </c>
      <c r="P46" s="6">
        <f t="shared" si="3"/>
        <v>18.2</v>
      </c>
    </row>
    <row r="47" spans="1:16" ht="20.25" customHeight="1">
      <c r="A47" s="4" t="str">
        <f t="shared" si="0"/>
        <v>BK006009倪飞 0.8</v>
      </c>
      <c r="B47" s="4" t="s">
        <v>78</v>
      </c>
      <c r="C47" s="4" t="s">
        <v>79</v>
      </c>
      <c r="D47" s="4" t="s">
        <v>104</v>
      </c>
      <c r="E47" s="4">
        <v>0.8</v>
      </c>
      <c r="G47" s="4" t="s">
        <v>105</v>
      </c>
      <c r="H47" s="4">
        <v>30</v>
      </c>
      <c r="I47" s="4">
        <v>18</v>
      </c>
      <c r="J47" s="11" t="s">
        <v>223</v>
      </c>
      <c r="K47" s="4">
        <v>0.8</v>
      </c>
      <c r="M47" s="4">
        <v>26</v>
      </c>
      <c r="O47" s="10" t="s">
        <v>213</v>
      </c>
      <c r="P47" s="6">
        <f t="shared" si="3"/>
        <v>20.8</v>
      </c>
    </row>
    <row r="48" spans="1:16" ht="20.25" customHeight="1">
      <c r="A48" s="4" t="str">
        <f t="shared" si="0"/>
        <v>BK006009倪飞 0.7</v>
      </c>
      <c r="B48" s="4" t="s">
        <v>78</v>
      </c>
      <c r="C48" s="4" t="s">
        <v>79</v>
      </c>
      <c r="D48" s="4" t="s">
        <v>106</v>
      </c>
      <c r="E48" s="4">
        <v>0.8</v>
      </c>
      <c r="G48" s="4" t="s">
        <v>105</v>
      </c>
      <c r="H48" s="4">
        <v>30</v>
      </c>
      <c r="I48" s="4">
        <v>22</v>
      </c>
      <c r="J48" s="11" t="s">
        <v>223</v>
      </c>
      <c r="K48" s="4">
        <v>0.7</v>
      </c>
      <c r="M48" s="4">
        <v>26</v>
      </c>
      <c r="O48" s="10" t="s">
        <v>214</v>
      </c>
      <c r="P48" s="6">
        <f t="shared" si="3"/>
        <v>18.2</v>
      </c>
    </row>
    <row r="49" spans="1:17" ht="20.25" customHeight="1">
      <c r="A49" s="4" t="str">
        <f t="shared" si="0"/>
        <v>BK006009王宏伟0.8</v>
      </c>
      <c r="B49" s="4" t="s">
        <v>78</v>
      </c>
      <c r="C49" s="4" t="s">
        <v>79</v>
      </c>
      <c r="D49" s="4" t="s">
        <v>84</v>
      </c>
      <c r="E49" s="4">
        <v>0.8</v>
      </c>
      <c r="G49" s="4" t="s">
        <v>73</v>
      </c>
      <c r="H49" s="4">
        <v>30</v>
      </c>
      <c r="I49" s="4">
        <v>19</v>
      </c>
      <c r="J49" s="11" t="s">
        <v>223</v>
      </c>
      <c r="K49" s="4">
        <v>0.8</v>
      </c>
      <c r="M49" s="4">
        <v>26</v>
      </c>
      <c r="O49" s="10" t="s">
        <v>195</v>
      </c>
      <c r="P49" s="6">
        <f t="shared" si="3"/>
        <v>20.8</v>
      </c>
      <c r="Q49" s="4">
        <f>MID(G49,8,3)</f>
      </c>
    </row>
    <row r="50" spans="1:16" ht="20.25" customHeight="1">
      <c r="A50" s="4" t="str">
        <f t="shared" si="0"/>
        <v>BK006009王向兰0.8</v>
      </c>
      <c r="B50" s="4" t="s">
        <v>78</v>
      </c>
      <c r="C50" s="4" t="s">
        <v>79</v>
      </c>
      <c r="D50" s="4" t="s">
        <v>112</v>
      </c>
      <c r="E50" s="4">
        <v>0.8</v>
      </c>
      <c r="G50" s="4" t="s">
        <v>113</v>
      </c>
      <c r="H50" s="4">
        <v>30</v>
      </c>
      <c r="I50" s="4">
        <v>29</v>
      </c>
      <c r="J50" s="11" t="s">
        <v>223</v>
      </c>
      <c r="K50" s="4">
        <v>0.8</v>
      </c>
      <c r="M50" s="4">
        <v>26</v>
      </c>
      <c r="O50" s="10" t="s">
        <v>218</v>
      </c>
      <c r="P50" s="6">
        <f t="shared" si="3"/>
        <v>20.8</v>
      </c>
    </row>
    <row r="51" spans="1:17" ht="20.25" customHeight="1">
      <c r="A51" s="4" t="str">
        <f t="shared" si="0"/>
        <v>BK006009吴佳洁0.8</v>
      </c>
      <c r="B51" s="4" t="s">
        <v>78</v>
      </c>
      <c r="C51" s="4" t="s">
        <v>79</v>
      </c>
      <c r="D51" s="4" t="s">
        <v>22</v>
      </c>
      <c r="E51" s="4">
        <v>0.8</v>
      </c>
      <c r="G51" s="4" t="s">
        <v>16</v>
      </c>
      <c r="H51" s="4">
        <v>30</v>
      </c>
      <c r="I51" s="4">
        <v>29</v>
      </c>
      <c r="J51" s="11" t="s">
        <v>223</v>
      </c>
      <c r="K51" s="4">
        <v>0.8</v>
      </c>
      <c r="M51" s="4">
        <v>26</v>
      </c>
      <c r="O51" s="10" t="s">
        <v>188</v>
      </c>
      <c r="P51" s="6">
        <f t="shared" si="3"/>
        <v>20.8</v>
      </c>
      <c r="Q51" s="4">
        <f>MID(G51,8,3)</f>
      </c>
    </row>
    <row r="52" spans="1:17" ht="20.25" customHeight="1">
      <c r="A52" s="4" t="str">
        <f t="shared" si="0"/>
        <v>BK006009吴佳洁0.7</v>
      </c>
      <c r="B52" s="4" t="s">
        <v>78</v>
      </c>
      <c r="C52" s="4" t="s">
        <v>79</v>
      </c>
      <c r="D52" s="4" t="s">
        <v>20</v>
      </c>
      <c r="E52" s="4">
        <v>0.8</v>
      </c>
      <c r="G52" s="4" t="s">
        <v>16</v>
      </c>
      <c r="H52" s="4">
        <v>30</v>
      </c>
      <c r="I52" s="4">
        <v>31</v>
      </c>
      <c r="J52" s="11" t="s">
        <v>223</v>
      </c>
      <c r="K52" s="4">
        <v>0.7</v>
      </c>
      <c r="M52" s="4">
        <v>26</v>
      </c>
      <c r="O52" s="10" t="s">
        <v>189</v>
      </c>
      <c r="P52" s="6">
        <f t="shared" si="3"/>
        <v>18.355999999999998</v>
      </c>
      <c r="Q52" s="4">
        <f>MID(G52,8,3)</f>
      </c>
    </row>
    <row r="53" spans="1:17" ht="20.25" customHeight="1">
      <c r="A53" s="4" t="str">
        <f t="shared" si="0"/>
        <v>BK006009吴佳洁0.7</v>
      </c>
      <c r="B53" s="4" t="s">
        <v>78</v>
      </c>
      <c r="C53" s="4" t="s">
        <v>79</v>
      </c>
      <c r="D53" s="4" t="s">
        <v>64</v>
      </c>
      <c r="E53" s="4">
        <v>0.8</v>
      </c>
      <c r="G53" s="4" t="s">
        <v>16</v>
      </c>
      <c r="H53" s="4">
        <v>30</v>
      </c>
      <c r="I53" s="4">
        <v>23</v>
      </c>
      <c r="J53" s="11" t="s">
        <v>223</v>
      </c>
      <c r="K53" s="4">
        <v>0.7</v>
      </c>
      <c r="M53" s="4">
        <v>26</v>
      </c>
      <c r="O53" s="10" t="s">
        <v>173</v>
      </c>
      <c r="P53" s="6">
        <f t="shared" si="3"/>
        <v>18.2</v>
      </c>
      <c r="Q53" s="4">
        <f>MID(G53,8,3)</f>
      </c>
    </row>
    <row r="54" spans="1:17" ht="20.25" customHeight="1">
      <c r="A54" s="4" t="str">
        <f t="shared" si="0"/>
        <v>BK006009吴佳洁0.7</v>
      </c>
      <c r="B54" s="4" t="s">
        <v>78</v>
      </c>
      <c r="C54" s="4" t="s">
        <v>79</v>
      </c>
      <c r="D54" s="4" t="s">
        <v>65</v>
      </c>
      <c r="E54" s="4">
        <v>0.8</v>
      </c>
      <c r="G54" s="4" t="s">
        <v>16</v>
      </c>
      <c r="H54" s="4">
        <v>30</v>
      </c>
      <c r="I54" s="4">
        <v>26</v>
      </c>
      <c r="J54" s="11" t="s">
        <v>223</v>
      </c>
      <c r="K54" s="4">
        <v>0.7</v>
      </c>
      <c r="M54" s="4">
        <v>26</v>
      </c>
      <c r="O54" s="10" t="s">
        <v>174</v>
      </c>
      <c r="P54" s="6">
        <f t="shared" si="3"/>
        <v>18.2</v>
      </c>
      <c r="Q54" s="4">
        <f>MID(G54,8,3)</f>
      </c>
    </row>
    <row r="55" spans="1:17" ht="20.25" customHeight="1">
      <c r="A55" s="4" t="str">
        <f t="shared" si="0"/>
        <v>BK006009吴佳洁0.7</v>
      </c>
      <c r="B55" s="4" t="s">
        <v>78</v>
      </c>
      <c r="C55" s="4" t="s">
        <v>79</v>
      </c>
      <c r="D55" s="4" t="s">
        <v>67</v>
      </c>
      <c r="E55" s="4">
        <v>0.8</v>
      </c>
      <c r="G55" s="4" t="s">
        <v>16</v>
      </c>
      <c r="H55" s="4">
        <v>30</v>
      </c>
      <c r="I55" s="4">
        <v>28</v>
      </c>
      <c r="J55" s="11" t="s">
        <v>223</v>
      </c>
      <c r="K55" s="4">
        <v>0.7</v>
      </c>
      <c r="M55" s="4">
        <v>26</v>
      </c>
      <c r="O55" s="10" t="s">
        <v>175</v>
      </c>
      <c r="P55" s="6">
        <f t="shared" si="3"/>
        <v>18.2</v>
      </c>
      <c r="Q55" s="4">
        <f>MID(G55,8,3)</f>
      </c>
    </row>
    <row r="56" spans="1:16" ht="20.25" customHeight="1">
      <c r="A56" s="4" t="str">
        <f t="shared" si="0"/>
        <v>BK006009胥倩 0.8</v>
      </c>
      <c r="B56" s="4" t="s">
        <v>78</v>
      </c>
      <c r="C56" s="4" t="s">
        <v>79</v>
      </c>
      <c r="D56" s="4" t="s">
        <v>98</v>
      </c>
      <c r="E56" s="4">
        <v>0.8</v>
      </c>
      <c r="G56" s="4" t="s">
        <v>76</v>
      </c>
      <c r="H56" s="4">
        <v>30</v>
      </c>
      <c r="I56" s="4">
        <v>24</v>
      </c>
      <c r="J56" s="11" t="s">
        <v>223</v>
      </c>
      <c r="K56" s="4">
        <v>0.8</v>
      </c>
      <c r="M56" s="4">
        <v>26</v>
      </c>
      <c r="O56" s="10" t="s">
        <v>208</v>
      </c>
      <c r="P56" s="6">
        <f t="shared" si="3"/>
        <v>20.8</v>
      </c>
    </row>
    <row r="57" spans="1:16" ht="20.25" customHeight="1">
      <c r="A57" s="4" t="str">
        <f t="shared" si="0"/>
        <v>BK006009张国斌0.8</v>
      </c>
      <c r="B57" s="4" t="s">
        <v>78</v>
      </c>
      <c r="C57" s="4" t="s">
        <v>79</v>
      </c>
      <c r="D57" s="4" t="s">
        <v>110</v>
      </c>
      <c r="E57" s="4">
        <v>0.8</v>
      </c>
      <c r="G57" s="4" t="s">
        <v>111</v>
      </c>
      <c r="H57" s="4">
        <v>30</v>
      </c>
      <c r="I57" s="4">
        <v>34</v>
      </c>
      <c r="J57" s="11" t="s">
        <v>223</v>
      </c>
      <c r="K57" s="4">
        <v>0.8</v>
      </c>
      <c r="M57" s="4">
        <v>26</v>
      </c>
      <c r="O57" s="10" t="s">
        <v>217</v>
      </c>
      <c r="P57" s="6">
        <f t="shared" si="3"/>
        <v>21.424000000000003</v>
      </c>
    </row>
    <row r="58" spans="1:17" ht="20.25" customHeight="1">
      <c r="A58" s="4" t="str">
        <f t="shared" si="0"/>
        <v>BK006009张卫东0.8</v>
      </c>
      <c r="B58" s="4" t="s">
        <v>78</v>
      </c>
      <c r="C58" s="4" t="s">
        <v>79</v>
      </c>
      <c r="D58" s="4" t="s">
        <v>68</v>
      </c>
      <c r="E58" s="4">
        <v>0.8</v>
      </c>
      <c r="G58" s="4" t="s">
        <v>72</v>
      </c>
      <c r="H58" s="4">
        <v>30</v>
      </c>
      <c r="I58" s="4">
        <v>32</v>
      </c>
      <c r="J58" s="11" t="s">
        <v>223</v>
      </c>
      <c r="K58" s="4">
        <v>0.8</v>
      </c>
      <c r="M58" s="4">
        <v>26</v>
      </c>
      <c r="O58" s="10" t="s">
        <v>190</v>
      </c>
      <c r="P58" s="6">
        <f t="shared" si="3"/>
        <v>21.112000000000002</v>
      </c>
      <c r="Q58" s="4">
        <f>MID(G58,8,3)</f>
      </c>
    </row>
    <row r="59" spans="1:17" ht="20.25" customHeight="1">
      <c r="A59" s="4" t="str">
        <f t="shared" si="0"/>
        <v>BK006009张卫东0.7</v>
      </c>
      <c r="B59" s="4" t="s">
        <v>78</v>
      </c>
      <c r="C59" s="4" t="s">
        <v>79</v>
      </c>
      <c r="D59" s="4" t="s">
        <v>80</v>
      </c>
      <c r="E59" s="4">
        <v>0.8</v>
      </c>
      <c r="G59" s="4" t="s">
        <v>72</v>
      </c>
      <c r="H59" s="4">
        <v>30</v>
      </c>
      <c r="I59" s="4">
        <v>34</v>
      </c>
      <c r="J59" s="11" t="s">
        <v>223</v>
      </c>
      <c r="K59" s="4">
        <v>0.7</v>
      </c>
      <c r="M59" s="4">
        <v>26</v>
      </c>
      <c r="O59" s="10" t="s">
        <v>191</v>
      </c>
      <c r="P59" s="6">
        <f t="shared" si="3"/>
        <v>18.823999999999998</v>
      </c>
      <c r="Q59" s="4">
        <f>MID(G59,8,3)</f>
      </c>
    </row>
    <row r="60" spans="1:17" ht="20.25" customHeight="1">
      <c r="A60" s="4" t="str">
        <f t="shared" si="0"/>
        <v>BK006009张卫东0.7</v>
      </c>
      <c r="B60" s="4" t="s">
        <v>78</v>
      </c>
      <c r="C60" s="4" t="s">
        <v>79</v>
      </c>
      <c r="D60" s="4" t="s">
        <v>81</v>
      </c>
      <c r="E60" s="4">
        <v>0.8</v>
      </c>
      <c r="G60" s="4" t="s">
        <v>72</v>
      </c>
      <c r="H60" s="4">
        <v>30</v>
      </c>
      <c r="I60" s="4">
        <v>35</v>
      </c>
      <c r="J60" s="11" t="s">
        <v>223</v>
      </c>
      <c r="K60" s="4">
        <v>0.7</v>
      </c>
      <c r="M60" s="4">
        <v>26</v>
      </c>
      <c r="O60" s="10" t="s">
        <v>192</v>
      </c>
      <c r="P60" s="6">
        <f t="shared" si="3"/>
        <v>18.98</v>
      </c>
      <c r="Q60" s="4">
        <f>MID(G60,8,3)</f>
      </c>
    </row>
    <row r="61" spans="1:17" ht="20.25" customHeight="1">
      <c r="A61" s="4" t="str">
        <f t="shared" si="0"/>
        <v>BK006009张卫东0.7</v>
      </c>
      <c r="B61" s="4" t="s">
        <v>78</v>
      </c>
      <c r="C61" s="4" t="s">
        <v>79</v>
      </c>
      <c r="D61" s="4" t="s">
        <v>82</v>
      </c>
      <c r="E61" s="4">
        <v>0.8</v>
      </c>
      <c r="G61" s="4" t="s">
        <v>72</v>
      </c>
      <c r="H61" s="4">
        <v>30</v>
      </c>
      <c r="I61" s="4">
        <v>36</v>
      </c>
      <c r="J61" s="11" t="s">
        <v>223</v>
      </c>
      <c r="K61" s="4">
        <v>0.7</v>
      </c>
      <c r="M61" s="4">
        <v>26</v>
      </c>
      <c r="O61" s="10" t="s">
        <v>193</v>
      </c>
      <c r="P61" s="6">
        <f t="shared" si="3"/>
        <v>19.136</v>
      </c>
      <c r="Q61" s="4">
        <f>MID(G61,8,3)</f>
      </c>
    </row>
    <row r="62" spans="1:17" ht="20.25" customHeight="1">
      <c r="A62" s="4" t="str">
        <f t="shared" si="0"/>
        <v>BK006009张卫东0.7</v>
      </c>
      <c r="B62" s="4" t="s">
        <v>78</v>
      </c>
      <c r="C62" s="4" t="s">
        <v>79</v>
      </c>
      <c r="D62" s="4" t="s">
        <v>83</v>
      </c>
      <c r="E62" s="4">
        <v>0.8</v>
      </c>
      <c r="G62" s="4" t="s">
        <v>72</v>
      </c>
      <c r="H62" s="4">
        <v>30</v>
      </c>
      <c r="I62" s="4">
        <v>33</v>
      </c>
      <c r="J62" s="11" t="s">
        <v>223</v>
      </c>
      <c r="K62" s="4">
        <v>0.7</v>
      </c>
      <c r="M62" s="4">
        <v>26</v>
      </c>
      <c r="O62" s="10" t="s">
        <v>194</v>
      </c>
      <c r="P62" s="6">
        <f t="shared" si="3"/>
        <v>18.668</v>
      </c>
      <c r="Q62" s="4">
        <f>MID(G62,8,3)</f>
      </c>
    </row>
    <row r="63" spans="1:16" ht="20.25" customHeight="1">
      <c r="A63" s="4" t="str">
        <f t="shared" si="0"/>
        <v>BK006009赵久海0.8</v>
      </c>
      <c r="B63" s="4" t="s">
        <v>78</v>
      </c>
      <c r="C63" s="4" t="s">
        <v>79</v>
      </c>
      <c r="D63" s="4" t="s">
        <v>95</v>
      </c>
      <c r="E63" s="4">
        <v>0.8</v>
      </c>
      <c r="G63" s="4" t="s">
        <v>96</v>
      </c>
      <c r="H63" s="4">
        <v>30</v>
      </c>
      <c r="I63" s="4">
        <v>30</v>
      </c>
      <c r="J63" s="11" t="s">
        <v>223</v>
      </c>
      <c r="K63" s="4">
        <v>0.8</v>
      </c>
      <c r="M63" s="4">
        <v>26</v>
      </c>
      <c r="O63" s="10" t="s">
        <v>206</v>
      </c>
      <c r="P63" s="6">
        <f t="shared" si="3"/>
        <v>20.8</v>
      </c>
    </row>
    <row r="64" spans="1:16" ht="20.25" customHeight="1">
      <c r="A64" s="4" t="str">
        <f t="shared" si="0"/>
        <v>BK006009赵久海0.7</v>
      </c>
      <c r="B64" s="4" t="s">
        <v>78</v>
      </c>
      <c r="C64" s="4" t="s">
        <v>79</v>
      </c>
      <c r="D64" s="4" t="s">
        <v>97</v>
      </c>
      <c r="E64" s="4">
        <v>0.8</v>
      </c>
      <c r="G64" s="4" t="s">
        <v>96</v>
      </c>
      <c r="H64" s="4">
        <v>30</v>
      </c>
      <c r="I64" s="4">
        <v>30</v>
      </c>
      <c r="J64" s="11" t="s">
        <v>223</v>
      </c>
      <c r="K64" s="4">
        <v>0.7</v>
      </c>
      <c r="M64" s="4">
        <v>26</v>
      </c>
      <c r="O64" s="10" t="s">
        <v>207</v>
      </c>
      <c r="P64" s="6">
        <f t="shared" si="3"/>
        <v>18.2</v>
      </c>
    </row>
    <row r="65" spans="1:16" ht="20.25" customHeight="1">
      <c r="A65" s="4" t="str">
        <f t="shared" si="0"/>
        <v>BK006009庄永斌0.8</v>
      </c>
      <c r="B65" s="4" t="s">
        <v>78</v>
      </c>
      <c r="C65" s="4" t="s">
        <v>79</v>
      </c>
      <c r="D65" s="4" t="s">
        <v>108</v>
      </c>
      <c r="E65" s="4">
        <v>0.8</v>
      </c>
      <c r="G65" s="4" t="s">
        <v>109</v>
      </c>
      <c r="H65" s="4">
        <v>30</v>
      </c>
      <c r="I65" s="4">
        <v>37</v>
      </c>
      <c r="J65" s="11" t="s">
        <v>223</v>
      </c>
      <c r="K65" s="4">
        <v>0.8</v>
      </c>
      <c r="M65" s="4">
        <v>26</v>
      </c>
      <c r="O65" s="10" t="s">
        <v>216</v>
      </c>
      <c r="P65" s="6">
        <f aca="true" t="shared" si="4" ref="P65:P97">IF(I65&gt;=H65,(K65+(I65-H65)*0.006)*(L65+M65),K65*(L65+M65))</f>
        <v>21.892000000000003</v>
      </c>
    </row>
    <row r="66" spans="1:16" ht="20.25" customHeight="1">
      <c r="A66" s="4" t="str">
        <f aca="true" t="shared" si="5" ref="A66:A97">CONCATENATE(C66,G66,K66)</f>
        <v>BK006010柳洪鹃0.8</v>
      </c>
      <c r="B66" s="4" t="s">
        <v>114</v>
      </c>
      <c r="C66" s="4" t="s">
        <v>115</v>
      </c>
      <c r="D66" s="4" t="s">
        <v>12</v>
      </c>
      <c r="E66" s="4">
        <v>0.5</v>
      </c>
      <c r="G66" s="4" t="s">
        <v>37</v>
      </c>
      <c r="H66" s="4">
        <v>30</v>
      </c>
      <c r="I66" s="4">
        <v>32</v>
      </c>
      <c r="J66" s="11" t="s">
        <v>223</v>
      </c>
      <c r="K66" s="4">
        <v>0.8</v>
      </c>
      <c r="M66" s="4">
        <v>16</v>
      </c>
      <c r="O66" s="10" t="s">
        <v>31</v>
      </c>
      <c r="P66" s="6">
        <f t="shared" si="4"/>
        <v>12.992</v>
      </c>
    </row>
    <row r="67" spans="1:16" ht="20.25" customHeight="1">
      <c r="A67" s="4" t="str">
        <f t="shared" si="5"/>
        <v>BK006010柳洪鹃0.7</v>
      </c>
      <c r="B67" s="4" t="s">
        <v>114</v>
      </c>
      <c r="C67" s="4" t="s">
        <v>115</v>
      </c>
      <c r="D67" s="4" t="s">
        <v>18</v>
      </c>
      <c r="E67" s="4">
        <v>0.5</v>
      </c>
      <c r="G67" s="4" t="s">
        <v>37</v>
      </c>
      <c r="H67" s="4">
        <v>30</v>
      </c>
      <c r="I67" s="4">
        <v>33</v>
      </c>
      <c r="J67" s="11" t="s">
        <v>223</v>
      </c>
      <c r="K67" s="4">
        <v>0.7</v>
      </c>
      <c r="M67" s="4">
        <v>16</v>
      </c>
      <c r="O67" s="10" t="s">
        <v>33</v>
      </c>
      <c r="P67" s="6">
        <f t="shared" si="4"/>
        <v>11.488</v>
      </c>
    </row>
    <row r="68" spans="1:16" ht="20.25" customHeight="1">
      <c r="A68" s="4" t="str">
        <f t="shared" si="5"/>
        <v>BK006010任佰朝0.8</v>
      </c>
      <c r="B68" s="4" t="s">
        <v>114</v>
      </c>
      <c r="C68" s="4" t="s">
        <v>115</v>
      </c>
      <c r="D68" s="4" t="s">
        <v>21</v>
      </c>
      <c r="E68" s="4">
        <v>0.5</v>
      </c>
      <c r="G68" s="4" t="s">
        <v>116</v>
      </c>
      <c r="H68" s="4">
        <v>30</v>
      </c>
      <c r="I68" s="4">
        <v>31</v>
      </c>
      <c r="J68" s="11" t="s">
        <v>223</v>
      </c>
      <c r="K68" s="4">
        <v>0.8</v>
      </c>
      <c r="M68" s="4">
        <v>16</v>
      </c>
      <c r="O68" s="10" t="s">
        <v>35</v>
      </c>
      <c r="P68" s="6">
        <f t="shared" si="4"/>
        <v>12.896</v>
      </c>
    </row>
    <row r="69" spans="1:16" ht="20.25" customHeight="1">
      <c r="A69" s="4" t="str">
        <f t="shared" si="5"/>
        <v>BK006010石玉 0.8</v>
      </c>
      <c r="B69" s="4" t="s">
        <v>114</v>
      </c>
      <c r="C69" s="4" t="s">
        <v>115</v>
      </c>
      <c r="D69" s="4" t="s">
        <v>19</v>
      </c>
      <c r="E69" s="4">
        <v>0.5</v>
      </c>
      <c r="G69" s="4" t="s">
        <v>54</v>
      </c>
      <c r="H69" s="4">
        <v>30</v>
      </c>
      <c r="I69" s="4">
        <v>33</v>
      </c>
      <c r="J69" s="11" t="s">
        <v>223</v>
      </c>
      <c r="K69" s="4">
        <v>0.8</v>
      </c>
      <c r="M69" s="4">
        <v>16</v>
      </c>
      <c r="O69" s="10" t="s">
        <v>34</v>
      </c>
      <c r="P69" s="6">
        <f t="shared" si="4"/>
        <v>13.088000000000001</v>
      </c>
    </row>
    <row r="70" spans="1:16" ht="20.25" customHeight="1">
      <c r="A70" s="4" t="str">
        <f t="shared" si="5"/>
        <v>BK006012宋宪亮1</v>
      </c>
      <c r="B70" s="4" t="s">
        <v>117</v>
      </c>
      <c r="C70" s="4" t="s">
        <v>118</v>
      </c>
      <c r="D70" s="4" t="s">
        <v>12</v>
      </c>
      <c r="E70" s="4">
        <v>4</v>
      </c>
      <c r="G70" s="4" t="s">
        <v>39</v>
      </c>
      <c r="H70" s="4">
        <v>60</v>
      </c>
      <c r="I70" s="4">
        <v>130</v>
      </c>
      <c r="J70" s="11" t="s">
        <v>224</v>
      </c>
      <c r="K70" s="4">
        <v>1</v>
      </c>
      <c r="L70" s="4">
        <v>64</v>
      </c>
      <c r="O70" s="10" t="s">
        <v>53</v>
      </c>
      <c r="P70" s="6">
        <f t="shared" si="4"/>
        <v>90.88</v>
      </c>
    </row>
    <row r="71" spans="1:16" ht="20.25" customHeight="1">
      <c r="A71" s="4" t="str">
        <f t="shared" si="5"/>
        <v>BK006014鲍印广0.8</v>
      </c>
      <c r="B71" s="4" t="s">
        <v>119</v>
      </c>
      <c r="C71" s="4" t="s">
        <v>120</v>
      </c>
      <c r="D71" s="4" t="s">
        <v>12</v>
      </c>
      <c r="E71" s="4">
        <v>0.5</v>
      </c>
      <c r="G71" s="4" t="s">
        <v>55</v>
      </c>
      <c r="H71" s="4">
        <v>30</v>
      </c>
      <c r="I71" s="4">
        <v>33</v>
      </c>
      <c r="J71" s="11" t="s">
        <v>223</v>
      </c>
      <c r="K71" s="4">
        <v>0.8</v>
      </c>
      <c r="M71" s="4">
        <v>16</v>
      </c>
      <c r="O71" s="10" t="s">
        <v>31</v>
      </c>
      <c r="P71" s="6">
        <f t="shared" si="4"/>
        <v>13.088000000000001</v>
      </c>
    </row>
    <row r="72" spans="1:16" ht="20.25" customHeight="1">
      <c r="A72" s="4" t="str">
        <f t="shared" si="5"/>
        <v>BK006014鲍印广0.7</v>
      </c>
      <c r="B72" s="4" t="s">
        <v>119</v>
      </c>
      <c r="C72" s="4" t="s">
        <v>120</v>
      </c>
      <c r="D72" s="4" t="s">
        <v>18</v>
      </c>
      <c r="E72" s="4">
        <v>0.5</v>
      </c>
      <c r="G72" s="4" t="s">
        <v>55</v>
      </c>
      <c r="H72" s="4">
        <v>30</v>
      </c>
      <c r="I72" s="4">
        <v>33</v>
      </c>
      <c r="J72" s="11" t="s">
        <v>223</v>
      </c>
      <c r="K72" s="4">
        <v>0.7</v>
      </c>
      <c r="M72" s="4">
        <v>16</v>
      </c>
      <c r="O72" s="10" t="s">
        <v>33</v>
      </c>
      <c r="P72" s="6">
        <f t="shared" si="4"/>
        <v>11.488</v>
      </c>
    </row>
    <row r="73" spans="1:16" ht="20.25" customHeight="1">
      <c r="A73" s="4" t="str">
        <f t="shared" si="5"/>
        <v>BK006014张永中0.8</v>
      </c>
      <c r="B73" s="4" t="s">
        <v>119</v>
      </c>
      <c r="C73" s="4" t="s">
        <v>120</v>
      </c>
      <c r="D73" s="4" t="s">
        <v>19</v>
      </c>
      <c r="E73" s="4">
        <v>0.5</v>
      </c>
      <c r="G73" s="4" t="s">
        <v>28</v>
      </c>
      <c r="H73" s="4">
        <v>30</v>
      </c>
      <c r="I73" s="4">
        <v>33</v>
      </c>
      <c r="J73" s="11" t="s">
        <v>223</v>
      </c>
      <c r="K73" s="4">
        <v>0.8</v>
      </c>
      <c r="M73" s="4">
        <v>16</v>
      </c>
      <c r="O73" s="10" t="s">
        <v>34</v>
      </c>
      <c r="P73" s="6">
        <f t="shared" si="4"/>
        <v>13.088000000000001</v>
      </c>
    </row>
    <row r="74" spans="1:16" ht="20.25" customHeight="1">
      <c r="A74" s="4" t="str">
        <f t="shared" si="5"/>
        <v>BK006014张永中0.7</v>
      </c>
      <c r="B74" s="4" t="s">
        <v>119</v>
      </c>
      <c r="C74" s="4" t="s">
        <v>120</v>
      </c>
      <c r="D74" s="4" t="s">
        <v>21</v>
      </c>
      <c r="E74" s="4">
        <v>0.5</v>
      </c>
      <c r="G74" s="4" t="s">
        <v>28</v>
      </c>
      <c r="H74" s="4">
        <v>30</v>
      </c>
      <c r="I74" s="4">
        <v>31</v>
      </c>
      <c r="J74" s="11" t="s">
        <v>223</v>
      </c>
      <c r="K74" s="4">
        <v>0.7</v>
      </c>
      <c r="M74" s="4">
        <v>16</v>
      </c>
      <c r="O74" s="10" t="s">
        <v>35</v>
      </c>
      <c r="P74" s="6">
        <f t="shared" si="4"/>
        <v>11.296</v>
      </c>
    </row>
    <row r="75" spans="1:16" ht="20.25" customHeight="1">
      <c r="A75" s="4" t="str">
        <f t="shared" si="5"/>
        <v>BK006018韩惠芳1</v>
      </c>
      <c r="B75" s="4" t="s">
        <v>121</v>
      </c>
      <c r="C75" s="4" t="s">
        <v>122</v>
      </c>
      <c r="D75" s="4" t="s">
        <v>18</v>
      </c>
      <c r="E75" s="4">
        <v>2.5</v>
      </c>
      <c r="G75" s="4" t="s">
        <v>38</v>
      </c>
      <c r="H75" s="4">
        <v>60</v>
      </c>
      <c r="I75" s="4">
        <v>64</v>
      </c>
      <c r="J75" s="11" t="s">
        <v>224</v>
      </c>
      <c r="K75" s="4">
        <v>1</v>
      </c>
      <c r="L75" s="4">
        <v>40</v>
      </c>
      <c r="O75" s="10" t="s">
        <v>51</v>
      </c>
      <c r="P75" s="6">
        <f t="shared" si="4"/>
        <v>40.96</v>
      </c>
    </row>
    <row r="76" spans="1:16" ht="20.25" customHeight="1">
      <c r="A76" s="4" t="str">
        <f t="shared" si="5"/>
        <v>BK006018宁堂原1</v>
      </c>
      <c r="B76" s="4" t="s">
        <v>121</v>
      </c>
      <c r="C76" s="4" t="s">
        <v>122</v>
      </c>
      <c r="D76" s="4" t="s">
        <v>12</v>
      </c>
      <c r="E76" s="4">
        <v>2.5</v>
      </c>
      <c r="G76" s="4" t="s">
        <v>13</v>
      </c>
      <c r="H76" s="4">
        <v>60</v>
      </c>
      <c r="I76" s="4">
        <v>64</v>
      </c>
      <c r="J76" s="11" t="s">
        <v>224</v>
      </c>
      <c r="K76" s="4">
        <v>1</v>
      </c>
      <c r="L76" s="4">
        <v>40</v>
      </c>
      <c r="O76" s="10" t="s">
        <v>50</v>
      </c>
      <c r="P76" s="6">
        <f t="shared" si="4"/>
        <v>40.96</v>
      </c>
    </row>
    <row r="77" spans="1:16" ht="20.25" customHeight="1">
      <c r="A77" s="4" t="str">
        <f t="shared" si="5"/>
        <v>BK007001宋宪亮1</v>
      </c>
      <c r="B77" s="4" t="s">
        <v>123</v>
      </c>
      <c r="C77" s="4" t="s">
        <v>124</v>
      </c>
      <c r="D77" s="4" t="s">
        <v>12</v>
      </c>
      <c r="E77" s="4">
        <v>3</v>
      </c>
      <c r="G77" s="4" t="s">
        <v>39</v>
      </c>
      <c r="H77" s="4">
        <v>60</v>
      </c>
      <c r="I77" s="4">
        <v>85</v>
      </c>
      <c r="J77" s="11" t="s">
        <v>224</v>
      </c>
      <c r="K77" s="4">
        <v>1</v>
      </c>
      <c r="L77" s="4">
        <v>48</v>
      </c>
      <c r="O77" s="10" t="s">
        <v>52</v>
      </c>
      <c r="P77" s="6">
        <f t="shared" si="4"/>
        <v>55.199999999999996</v>
      </c>
    </row>
    <row r="78" spans="1:16" ht="20.25" customHeight="1">
      <c r="A78" s="4" t="str">
        <f t="shared" si="5"/>
        <v>BK007004李宪彬1</v>
      </c>
      <c r="B78" s="4" t="s">
        <v>125</v>
      </c>
      <c r="C78" s="4" t="s">
        <v>126</v>
      </c>
      <c r="D78" s="4" t="s">
        <v>12</v>
      </c>
      <c r="E78" s="4">
        <v>2</v>
      </c>
      <c r="G78" s="4" t="s">
        <v>40</v>
      </c>
      <c r="H78" s="4">
        <v>60</v>
      </c>
      <c r="I78" s="4">
        <v>57</v>
      </c>
      <c r="J78" s="11" t="s">
        <v>224</v>
      </c>
      <c r="K78" s="4">
        <v>1</v>
      </c>
      <c r="L78" s="4">
        <v>32</v>
      </c>
      <c r="O78" s="10" t="s">
        <v>49</v>
      </c>
      <c r="P78" s="6">
        <f t="shared" si="4"/>
        <v>32</v>
      </c>
    </row>
    <row r="79" spans="1:16" ht="20.25" customHeight="1">
      <c r="A79" s="4" t="str">
        <f t="shared" si="5"/>
        <v>BK007005李宪彬0.8</v>
      </c>
      <c r="B79" s="4" t="s">
        <v>127</v>
      </c>
      <c r="C79" s="4" t="s">
        <v>128</v>
      </c>
      <c r="D79" s="4" t="s">
        <v>12</v>
      </c>
      <c r="E79" s="4">
        <v>0.8</v>
      </c>
      <c r="G79" s="4" t="s">
        <v>40</v>
      </c>
      <c r="H79" s="4">
        <v>30</v>
      </c>
      <c r="I79" s="4">
        <v>29</v>
      </c>
      <c r="J79" s="11" t="s">
        <v>223</v>
      </c>
      <c r="K79" s="4">
        <v>0.8</v>
      </c>
      <c r="M79" s="4">
        <v>26</v>
      </c>
      <c r="O79" s="10" t="s">
        <v>30</v>
      </c>
      <c r="P79" s="6">
        <f t="shared" si="4"/>
        <v>20.8</v>
      </c>
    </row>
    <row r="80" spans="1:16" ht="20.25" customHeight="1">
      <c r="A80" s="4" t="str">
        <f t="shared" si="5"/>
        <v>BK007005李宪彬0.7</v>
      </c>
      <c r="B80" s="4" t="s">
        <v>127</v>
      </c>
      <c r="C80" s="4" t="s">
        <v>128</v>
      </c>
      <c r="D80" s="4" t="s">
        <v>18</v>
      </c>
      <c r="E80" s="4">
        <v>0.8</v>
      </c>
      <c r="G80" s="4" t="s">
        <v>40</v>
      </c>
      <c r="H80" s="4">
        <v>30</v>
      </c>
      <c r="I80" s="4">
        <v>28</v>
      </c>
      <c r="J80" s="11" t="s">
        <v>223</v>
      </c>
      <c r="K80" s="4">
        <v>0.7</v>
      </c>
      <c r="M80" s="4">
        <v>26</v>
      </c>
      <c r="O80" s="10" t="s">
        <v>32</v>
      </c>
      <c r="P80" s="6">
        <f t="shared" si="4"/>
        <v>18.2</v>
      </c>
    </row>
    <row r="81" spans="1:16" ht="20.25" customHeight="1">
      <c r="A81" s="4" t="str">
        <f t="shared" si="5"/>
        <v>BK007006李向东1</v>
      </c>
      <c r="B81" s="4" t="s">
        <v>129</v>
      </c>
      <c r="C81" s="4" t="s">
        <v>130</v>
      </c>
      <c r="D81" s="4" t="s">
        <v>12</v>
      </c>
      <c r="E81" s="4">
        <v>2.5</v>
      </c>
      <c r="G81" s="4" t="s">
        <v>41</v>
      </c>
      <c r="H81" s="4">
        <v>60</v>
      </c>
      <c r="I81" s="4">
        <v>57</v>
      </c>
      <c r="J81" s="11" t="s">
        <v>224</v>
      </c>
      <c r="K81" s="4">
        <v>1</v>
      </c>
      <c r="L81" s="4">
        <v>40</v>
      </c>
      <c r="O81" s="10" t="s">
        <v>49</v>
      </c>
      <c r="P81" s="6">
        <f t="shared" si="4"/>
        <v>40</v>
      </c>
    </row>
    <row r="82" spans="1:16" ht="20.25" customHeight="1">
      <c r="A82" s="4" t="str">
        <f t="shared" si="5"/>
        <v>BK007009杨东清0.8</v>
      </c>
      <c r="B82" s="4" t="s">
        <v>131</v>
      </c>
      <c r="C82" s="4" t="s">
        <v>132</v>
      </c>
      <c r="D82" s="4" t="s">
        <v>12</v>
      </c>
      <c r="E82" s="4">
        <v>0.8</v>
      </c>
      <c r="G82" s="4" t="s">
        <v>133</v>
      </c>
      <c r="H82" s="4">
        <v>30</v>
      </c>
      <c r="I82" s="4">
        <v>29</v>
      </c>
      <c r="J82" s="11" t="s">
        <v>223</v>
      </c>
      <c r="K82" s="4">
        <v>0.8</v>
      </c>
      <c r="M82" s="4">
        <v>26</v>
      </c>
      <c r="O82" s="10" t="s">
        <v>30</v>
      </c>
      <c r="P82" s="6">
        <f t="shared" si="4"/>
        <v>20.8</v>
      </c>
    </row>
    <row r="83" spans="1:16" ht="20.25" customHeight="1">
      <c r="A83" s="4" t="str">
        <f t="shared" si="5"/>
        <v>BK007009杨东清0.7</v>
      </c>
      <c r="B83" s="4" t="s">
        <v>131</v>
      </c>
      <c r="C83" s="4" t="s">
        <v>132</v>
      </c>
      <c r="D83" s="4" t="s">
        <v>18</v>
      </c>
      <c r="E83" s="4">
        <v>0.8</v>
      </c>
      <c r="G83" s="4" t="s">
        <v>133</v>
      </c>
      <c r="H83" s="4">
        <v>30</v>
      </c>
      <c r="I83" s="4">
        <v>28</v>
      </c>
      <c r="J83" s="11" t="s">
        <v>223</v>
      </c>
      <c r="K83" s="4">
        <v>0.7</v>
      </c>
      <c r="M83" s="4">
        <v>26</v>
      </c>
      <c r="O83" s="10" t="s">
        <v>32</v>
      </c>
      <c r="P83" s="6">
        <f t="shared" si="4"/>
        <v>18.2</v>
      </c>
    </row>
    <row r="84" spans="1:16" ht="20.25" customHeight="1">
      <c r="A84" s="4" t="str">
        <f t="shared" si="5"/>
        <v>BK008001陈燕红1</v>
      </c>
      <c r="B84" s="4" t="s">
        <v>134</v>
      </c>
      <c r="C84" s="4" t="s">
        <v>135</v>
      </c>
      <c r="D84" s="4" t="s">
        <v>12</v>
      </c>
      <c r="E84" s="4">
        <v>2.5</v>
      </c>
      <c r="G84" s="4" t="s">
        <v>136</v>
      </c>
      <c r="H84" s="4">
        <v>60</v>
      </c>
      <c r="I84" s="4">
        <v>87</v>
      </c>
      <c r="J84" s="11" t="s">
        <v>224</v>
      </c>
      <c r="K84" s="4">
        <v>1</v>
      </c>
      <c r="L84" s="4">
        <v>40</v>
      </c>
      <c r="O84" s="10" t="s">
        <v>52</v>
      </c>
      <c r="P84" s="6">
        <f t="shared" si="4"/>
        <v>46.48</v>
      </c>
    </row>
    <row r="85" spans="1:16" ht="20.25" customHeight="1">
      <c r="A85" s="4" t="str">
        <f t="shared" si="5"/>
        <v>BK008002张春庆1</v>
      </c>
      <c r="B85" s="4" t="s">
        <v>137</v>
      </c>
      <c r="C85" s="4" t="s">
        <v>138</v>
      </c>
      <c r="D85" s="4" t="s">
        <v>12</v>
      </c>
      <c r="E85" s="4">
        <v>2.5</v>
      </c>
      <c r="G85" s="4" t="s">
        <v>139</v>
      </c>
      <c r="H85" s="4">
        <v>60</v>
      </c>
      <c r="I85" s="4">
        <v>87</v>
      </c>
      <c r="J85" s="11" t="s">
        <v>224</v>
      </c>
      <c r="K85" s="4">
        <v>1</v>
      </c>
      <c r="L85" s="4">
        <v>40</v>
      </c>
      <c r="O85" s="10" t="s">
        <v>52</v>
      </c>
      <c r="P85" s="6">
        <f t="shared" si="4"/>
        <v>46.48</v>
      </c>
    </row>
    <row r="86" spans="1:16" ht="20.25" customHeight="1">
      <c r="A86" s="4" t="str">
        <f t="shared" si="5"/>
        <v>BK008003吴承来1</v>
      </c>
      <c r="B86" s="4" t="s">
        <v>140</v>
      </c>
      <c r="C86" s="4" t="s">
        <v>141</v>
      </c>
      <c r="D86" s="4" t="s">
        <v>12</v>
      </c>
      <c r="E86" s="4">
        <v>2.5</v>
      </c>
      <c r="G86" s="4" t="s">
        <v>142</v>
      </c>
      <c r="H86" s="4">
        <v>60</v>
      </c>
      <c r="I86" s="4">
        <v>84</v>
      </c>
      <c r="J86" s="11" t="s">
        <v>224</v>
      </c>
      <c r="K86" s="4">
        <v>1</v>
      </c>
      <c r="L86" s="4">
        <v>40</v>
      </c>
      <c r="O86" s="10" t="s">
        <v>52</v>
      </c>
      <c r="P86" s="6">
        <f t="shared" si="4"/>
        <v>45.760000000000005</v>
      </c>
    </row>
    <row r="87" spans="1:16" ht="20.25" customHeight="1">
      <c r="A87" s="4" t="str">
        <f t="shared" si="5"/>
        <v>BK008005陈燕红1</v>
      </c>
      <c r="B87" s="4" t="s">
        <v>143</v>
      </c>
      <c r="C87" s="4" t="s">
        <v>144</v>
      </c>
      <c r="D87" s="4" t="s">
        <v>12</v>
      </c>
      <c r="E87" s="4">
        <v>1.5</v>
      </c>
      <c r="G87" s="4" t="s">
        <v>136</v>
      </c>
      <c r="H87" s="4">
        <v>60</v>
      </c>
      <c r="I87" s="4">
        <v>33</v>
      </c>
      <c r="J87" s="11" t="s">
        <v>224</v>
      </c>
      <c r="K87" s="4">
        <v>1</v>
      </c>
      <c r="L87" s="4">
        <v>48</v>
      </c>
      <c r="O87" s="10" t="s">
        <v>219</v>
      </c>
      <c r="P87" s="6">
        <f t="shared" si="4"/>
        <v>48</v>
      </c>
    </row>
    <row r="88" spans="1:16" ht="20.25" customHeight="1">
      <c r="A88" s="4" t="str">
        <f t="shared" si="5"/>
        <v>BK008005陈燕红0.9</v>
      </c>
      <c r="B88" s="4" t="s">
        <v>143</v>
      </c>
      <c r="C88" s="4" t="s">
        <v>144</v>
      </c>
      <c r="D88" s="4" t="s">
        <v>18</v>
      </c>
      <c r="E88" s="4">
        <v>1.5</v>
      </c>
      <c r="G88" s="4" t="s">
        <v>136</v>
      </c>
      <c r="H88" s="4">
        <v>60</v>
      </c>
      <c r="I88" s="4">
        <v>26</v>
      </c>
      <c r="J88" s="11" t="s">
        <v>224</v>
      </c>
      <c r="K88" s="4">
        <v>0.9</v>
      </c>
      <c r="L88" s="4">
        <v>48</v>
      </c>
      <c r="O88" s="10" t="s">
        <v>220</v>
      </c>
      <c r="P88" s="6">
        <f t="shared" si="4"/>
        <v>43.2</v>
      </c>
    </row>
    <row r="89" spans="1:16" ht="20.25" customHeight="1">
      <c r="A89" s="4" t="str">
        <f t="shared" si="5"/>
        <v>BK008005陈燕红0.9</v>
      </c>
      <c r="B89" s="4" t="s">
        <v>143</v>
      </c>
      <c r="C89" s="4" t="s">
        <v>144</v>
      </c>
      <c r="D89" s="4" t="s">
        <v>19</v>
      </c>
      <c r="E89" s="4">
        <v>1.5</v>
      </c>
      <c r="G89" s="4" t="s">
        <v>136</v>
      </c>
      <c r="H89" s="4">
        <v>60</v>
      </c>
      <c r="I89" s="4">
        <v>23</v>
      </c>
      <c r="J89" s="11" t="s">
        <v>224</v>
      </c>
      <c r="K89" s="4">
        <v>0.9</v>
      </c>
      <c r="L89" s="4">
        <v>48</v>
      </c>
      <c r="O89" s="10" t="s">
        <v>221</v>
      </c>
      <c r="P89" s="6">
        <f t="shared" si="4"/>
        <v>43.2</v>
      </c>
    </row>
    <row r="90" spans="1:16" ht="20.25" customHeight="1">
      <c r="A90" s="4" t="str">
        <f t="shared" si="5"/>
        <v>BK008006孙爱清1</v>
      </c>
      <c r="B90" s="4" t="s">
        <v>42</v>
      </c>
      <c r="C90" s="4" t="s">
        <v>145</v>
      </c>
      <c r="D90" s="4" t="s">
        <v>12</v>
      </c>
      <c r="E90" s="4">
        <v>2.5</v>
      </c>
      <c r="G90" s="4" t="s">
        <v>56</v>
      </c>
      <c r="H90" s="4">
        <v>60</v>
      </c>
      <c r="I90" s="4">
        <v>130</v>
      </c>
      <c r="J90" s="11" t="s">
        <v>224</v>
      </c>
      <c r="K90" s="4">
        <v>1</v>
      </c>
      <c r="L90" s="4">
        <v>40</v>
      </c>
      <c r="O90" s="10" t="s">
        <v>53</v>
      </c>
      <c r="P90" s="6">
        <f t="shared" si="4"/>
        <v>56.8</v>
      </c>
    </row>
    <row r="91" spans="1:16" ht="20.25" customHeight="1">
      <c r="A91" s="4" t="str">
        <f t="shared" si="5"/>
        <v>BK052003宋振巧1</v>
      </c>
      <c r="B91" s="4" t="s">
        <v>146</v>
      </c>
      <c r="C91" s="4" t="s">
        <v>147</v>
      </c>
      <c r="D91" s="4" t="s">
        <v>12</v>
      </c>
      <c r="E91" s="4">
        <v>2.5</v>
      </c>
      <c r="G91" s="4" t="s">
        <v>43</v>
      </c>
      <c r="H91" s="4">
        <v>60</v>
      </c>
      <c r="I91" s="4">
        <v>38</v>
      </c>
      <c r="J91" s="11" t="s">
        <v>224</v>
      </c>
      <c r="K91" s="4">
        <v>1</v>
      </c>
      <c r="L91" s="4">
        <v>40</v>
      </c>
      <c r="O91" s="10" t="s">
        <v>36</v>
      </c>
      <c r="P91" s="6">
        <f t="shared" si="4"/>
        <v>40</v>
      </c>
    </row>
    <row r="92" spans="1:16" ht="20.25" customHeight="1">
      <c r="A92" s="4" t="str">
        <f t="shared" si="5"/>
        <v>BK052004宋振巧0.8</v>
      </c>
      <c r="B92" s="4" t="s">
        <v>148</v>
      </c>
      <c r="C92" s="4" t="s">
        <v>149</v>
      </c>
      <c r="D92" s="4" t="s">
        <v>12</v>
      </c>
      <c r="E92" s="4">
        <v>0.5</v>
      </c>
      <c r="G92" s="4" t="s">
        <v>43</v>
      </c>
      <c r="H92" s="4">
        <v>30</v>
      </c>
      <c r="I92" s="4">
        <v>38</v>
      </c>
      <c r="J92" s="11" t="s">
        <v>223</v>
      </c>
      <c r="K92" s="4">
        <v>0.8</v>
      </c>
      <c r="M92" s="4">
        <v>16</v>
      </c>
      <c r="O92" s="10" t="s">
        <v>36</v>
      </c>
      <c r="P92" s="6">
        <f t="shared" si="4"/>
        <v>13.568000000000001</v>
      </c>
    </row>
    <row r="93" spans="1:16" ht="20.25" customHeight="1">
      <c r="A93" s="4" t="str">
        <f t="shared" si="5"/>
        <v>BK052006祝丽香1</v>
      </c>
      <c r="B93" s="4" t="s">
        <v>150</v>
      </c>
      <c r="C93" s="4" t="s">
        <v>151</v>
      </c>
      <c r="D93" s="4" t="s">
        <v>12</v>
      </c>
      <c r="E93" s="4">
        <v>1.5</v>
      </c>
      <c r="G93" s="4" t="s">
        <v>14</v>
      </c>
      <c r="H93" s="4">
        <v>60</v>
      </c>
      <c r="I93" s="4">
        <v>38</v>
      </c>
      <c r="J93" s="11" t="s">
        <v>224</v>
      </c>
      <c r="K93" s="4">
        <v>1</v>
      </c>
      <c r="L93" s="4">
        <v>24</v>
      </c>
      <c r="O93" s="10" t="s">
        <v>36</v>
      </c>
      <c r="P93" s="6">
        <f t="shared" si="4"/>
        <v>24</v>
      </c>
    </row>
    <row r="94" spans="1:16" ht="20.25" customHeight="1">
      <c r="A94" s="4" t="str">
        <f t="shared" si="5"/>
        <v>BK052008祝丽香0.8</v>
      </c>
      <c r="B94" s="4" t="s">
        <v>152</v>
      </c>
      <c r="C94" s="4" t="s">
        <v>153</v>
      </c>
      <c r="D94" s="4" t="s">
        <v>12</v>
      </c>
      <c r="E94" s="4">
        <v>0.5</v>
      </c>
      <c r="G94" s="4" t="s">
        <v>14</v>
      </c>
      <c r="H94" s="4">
        <v>30</v>
      </c>
      <c r="I94" s="4">
        <v>38</v>
      </c>
      <c r="J94" s="11" t="s">
        <v>223</v>
      </c>
      <c r="K94" s="4">
        <v>0.8</v>
      </c>
      <c r="M94" s="4">
        <v>16</v>
      </c>
      <c r="O94" s="10" t="s">
        <v>36</v>
      </c>
      <c r="P94" s="6">
        <f t="shared" si="4"/>
        <v>13.568000000000001</v>
      </c>
    </row>
    <row r="95" spans="1:16" ht="20.25" customHeight="1">
      <c r="A95" s="4" t="str">
        <f t="shared" si="5"/>
        <v>BK052015房信胜1</v>
      </c>
      <c r="B95" s="4" t="s">
        <v>154</v>
      </c>
      <c r="C95" s="4" t="s">
        <v>155</v>
      </c>
      <c r="D95" s="4" t="s">
        <v>12</v>
      </c>
      <c r="E95" s="4">
        <v>2</v>
      </c>
      <c r="G95" s="4" t="s">
        <v>15</v>
      </c>
      <c r="H95" s="4">
        <v>60</v>
      </c>
      <c r="I95" s="4">
        <v>38</v>
      </c>
      <c r="J95" s="11" t="s">
        <v>224</v>
      </c>
      <c r="K95" s="4">
        <v>1</v>
      </c>
      <c r="L95" s="4">
        <v>32</v>
      </c>
      <c r="O95" s="10" t="s">
        <v>36</v>
      </c>
      <c r="P95" s="6">
        <f t="shared" si="4"/>
        <v>32</v>
      </c>
    </row>
    <row r="96" spans="1:16" ht="20.25" customHeight="1">
      <c r="A96" s="4" t="str">
        <f t="shared" si="5"/>
        <v>BK052016房信胜0.8</v>
      </c>
      <c r="B96" s="4" t="s">
        <v>156</v>
      </c>
      <c r="C96" s="4" t="s">
        <v>157</v>
      </c>
      <c r="D96" s="4" t="s">
        <v>12</v>
      </c>
      <c r="E96" s="4">
        <v>0.5</v>
      </c>
      <c r="G96" s="4" t="s">
        <v>15</v>
      </c>
      <c r="H96" s="4">
        <v>30</v>
      </c>
      <c r="I96" s="4">
        <v>38</v>
      </c>
      <c r="J96" s="11" t="s">
        <v>223</v>
      </c>
      <c r="K96" s="4">
        <v>0.8</v>
      </c>
      <c r="M96" s="4">
        <v>16</v>
      </c>
      <c r="O96" s="10" t="s">
        <v>36</v>
      </c>
      <c r="P96" s="6">
        <f t="shared" si="4"/>
        <v>13.568000000000001</v>
      </c>
    </row>
    <row r="97" spans="1:16" ht="20.25" customHeight="1">
      <c r="A97" s="4" t="str">
        <f t="shared" si="5"/>
        <v>BK052019周红英1</v>
      </c>
      <c r="B97" s="4" t="s">
        <v>158</v>
      </c>
      <c r="C97" s="4" t="s">
        <v>159</v>
      </c>
      <c r="D97" s="4" t="s">
        <v>12</v>
      </c>
      <c r="E97" s="4">
        <v>2</v>
      </c>
      <c r="G97" s="4" t="s">
        <v>17</v>
      </c>
      <c r="H97" s="4">
        <v>60</v>
      </c>
      <c r="I97" s="4">
        <v>61</v>
      </c>
      <c r="J97" s="11" t="s">
        <v>224</v>
      </c>
      <c r="K97" s="4">
        <v>1</v>
      </c>
      <c r="L97" s="4">
        <v>32</v>
      </c>
      <c r="O97" s="10" t="s">
        <v>222</v>
      </c>
      <c r="P97" s="6">
        <f t="shared" si="4"/>
        <v>32.192</v>
      </c>
    </row>
    <row r="98" spans="1:17" ht="20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20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20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20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20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20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20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2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20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20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20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20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20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20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20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20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20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20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20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20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20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20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20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20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20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20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20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20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20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20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20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20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20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20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20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20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20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</sheetData>
  <sheetProtection/>
  <conditionalFormatting sqref="A135:A65536 A1:A97">
    <cfRule type="duplicateValues" priority="1" dxfId="1" stopIfTrue="1">
      <formula>AND(COUNTIF($A$135:$A$65536,A1)+COUNTIF($A$1:$A$97,A1)&gt;1,NOT(ISBLANK(A1)))</formula>
    </cfRule>
  </conditionalFormatting>
  <printOptions horizontalCentered="1"/>
  <pageMargins left="0.7480314960629921" right="0.7480314960629921" top="0.984251968503937" bottom="1.1023622047244095" header="0.5118110236220472" footer="0.5118110236220472"/>
  <pageSetup horizontalDpi="600" verticalDpi="600" orientation="landscape" paperSize="9" r:id="rId1"/>
  <headerFooter alignWithMargins="0">
    <oddHeader>&amp;L&amp;16附表&amp;"Times New Roman,常规"1&amp;C&amp;"黑体,常规"&amp;16&amp;U                &amp;U学年第&amp;U    &amp;U学期教师课堂教学工作量统计表&amp;R
</oddHeader>
    <oddFooter>&amp;L说明：层次分为本科、专科；基数标准分为&amp;"Times New Roman,常规"15.30.60.90&amp;"宋体,常规"；课程属性分为理论和实验；
制表人（签字）：&amp;"Times New Roman,常规"                                                   &amp;"宋体,常规"院长（签字）：&amp;"Times New Roman,常规"                                &amp;"宋体,常规"学院（章）&amp;R共&amp;N页，第&amp;P页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2013-07-01T08:19:04Z</cp:lastPrinted>
  <dcterms:created xsi:type="dcterms:W3CDTF">2013-06-27T03:33:18Z</dcterms:created>
  <dcterms:modified xsi:type="dcterms:W3CDTF">2017-12-26T10:23:57Z</dcterms:modified>
  <cp:category/>
  <cp:version/>
  <cp:contentType/>
  <cp:contentStatus/>
</cp:coreProperties>
</file>